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<sst xmlns="http://schemas.openxmlformats.org/spreadsheetml/2006/main" count="80" uniqueCount="35">
  <si>
    <t>Empleados de Zonas Francas por Actividad y Sexo</t>
  </si>
  <si>
    <t>Actividades</t>
  </si>
  <si>
    <t>Emp. Masc.</t>
  </si>
  <si>
    <t xml:space="preserve">Emp. Fem. </t>
  </si>
  <si>
    <t>Total</t>
  </si>
  <si>
    <t>Participación (%)</t>
  </si>
  <si>
    <t>Confecciones y Textiles</t>
  </si>
  <si>
    <t>Tabaco y Derivados</t>
  </si>
  <si>
    <t>Productos Electrónicos</t>
  </si>
  <si>
    <t>Productos Médicos y Farmacéuticos</t>
  </si>
  <si>
    <t>Servicios</t>
  </si>
  <si>
    <t>Calzados y Componentes</t>
  </si>
  <si>
    <t>Joyería</t>
  </si>
  <si>
    <t>Agroindustria</t>
  </si>
  <si>
    <t>Productos Eléctricos</t>
  </si>
  <si>
    <t>Metales y Manufacturas</t>
  </si>
  <si>
    <t>Productos de Plásticos</t>
  </si>
  <si>
    <t>Cartón, Impresos y Papelerías</t>
  </si>
  <si>
    <t>Pieles y sus Manufacturas</t>
  </si>
  <si>
    <t>Alimentos</t>
  </si>
  <si>
    <t>Mat. de Construcción y Construcción</t>
  </si>
  <si>
    <t xml:space="preserve">Comercializadores </t>
  </si>
  <si>
    <t>Artesanías</t>
  </si>
  <si>
    <t>Artículos Deportivos</t>
  </si>
  <si>
    <t>Peletería</t>
  </si>
  <si>
    <t>Productos Químicos</t>
  </si>
  <si>
    <t>Vidrio y Manufacturas</t>
  </si>
  <si>
    <t>Muebles</t>
  </si>
  <si>
    <t>Equipajes</t>
  </si>
  <si>
    <t>Otros</t>
  </si>
  <si>
    <t>Artículos de Pesca</t>
  </si>
  <si>
    <t>Artículos de viaje</t>
  </si>
  <si>
    <t>Juguetes</t>
  </si>
  <si>
    <t>Materiales e Instrumentos Diversos</t>
  </si>
  <si>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Consejo Nacional de Zonas Francas de Exportación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</si>
</sst>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"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4" borderId="8" xfId="0" applyFont="1" applyFill="1" applyBorder="1" applyAlignment="1">
      <alignment/>
    </xf>
    <xf numFmtId="3" fontId="1" fillId="4" borderId="9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X34"/>
  <sheetViews>
    <sheetView tabSelected="1" workbookViewId="0" topLeftCell="AQ1">
      <selection activeCell="BB22" sqref="BB22"/>
    </sheetView>
  </sheetViews>
  <sheetFormatPr defaultColWidth="10.28125" defaultRowHeight="12.75"/>
  <cols>
    <col min="1" max="1" width="40.421875" style="1" customWidth="1"/>
    <col min="2" max="2" width="12.57421875" style="1" bestFit="1" customWidth="1"/>
    <col min="3" max="3" width="12.28125" style="1" bestFit="1" customWidth="1"/>
    <col min="4" max="4" width="8.7109375" style="1" bestFit="1" customWidth="1"/>
    <col min="5" max="5" width="18.28125" style="1" bestFit="1" customWidth="1"/>
    <col min="6" max="6" width="12.57421875" style="1" bestFit="1" customWidth="1"/>
    <col min="7" max="7" width="12.28125" style="1" bestFit="1" customWidth="1"/>
    <col min="8" max="8" width="8.7109375" style="1" bestFit="1" customWidth="1"/>
    <col min="9" max="9" width="18.28125" style="1" bestFit="1" customWidth="1"/>
    <col min="10" max="10" width="5.7109375" style="1" bestFit="1" customWidth="1"/>
    <col min="11" max="11" width="12.57421875" style="1" bestFit="1" customWidth="1"/>
    <col min="12" max="12" width="12.28125" style="1" bestFit="1" customWidth="1"/>
    <col min="13" max="13" width="8.7109375" style="1" bestFit="1" customWidth="1"/>
    <col min="14" max="14" width="18.28125" style="1" bestFit="1" customWidth="1"/>
    <col min="15" max="15" width="12.57421875" style="1" bestFit="1" customWidth="1"/>
    <col min="16" max="16" width="12.28125" style="1" bestFit="1" customWidth="1"/>
    <col min="17" max="17" width="8.7109375" style="1" bestFit="1" customWidth="1"/>
    <col min="18" max="18" width="18.28125" style="1" bestFit="1" customWidth="1"/>
    <col min="19" max="19" width="12.57421875" style="1" bestFit="1" customWidth="1"/>
    <col min="20" max="20" width="12.28125" style="1" bestFit="1" customWidth="1"/>
    <col min="21" max="21" width="8.7109375" style="1" bestFit="1" customWidth="1"/>
    <col min="22" max="22" width="18.28125" style="1" customWidth="1"/>
    <col min="23" max="23" width="12.57421875" style="1" bestFit="1" customWidth="1"/>
    <col min="24" max="24" width="12.28125" style="1" bestFit="1" customWidth="1"/>
    <col min="25" max="25" width="8.7109375" style="1" bestFit="1" customWidth="1"/>
    <col min="26" max="26" width="18.28125" style="1" bestFit="1" customWidth="1"/>
    <col min="27" max="27" width="12.57421875" style="1" bestFit="1" customWidth="1"/>
    <col min="28" max="28" width="12.28125" style="1" bestFit="1" customWidth="1"/>
    <col min="29" max="29" width="8.7109375" style="1" bestFit="1" customWidth="1"/>
    <col min="30" max="30" width="18.28125" style="1" customWidth="1"/>
    <col min="31" max="31" width="12.57421875" style="1" bestFit="1" customWidth="1"/>
    <col min="32" max="32" width="12.28125" style="1" bestFit="1" customWidth="1"/>
    <col min="33" max="33" width="8.7109375" style="1" bestFit="1" customWidth="1"/>
    <col min="34" max="34" width="18.28125" style="1" customWidth="1"/>
    <col min="35" max="35" width="12.57421875" style="1" bestFit="1" customWidth="1"/>
    <col min="36" max="36" width="12.28125" style="1" bestFit="1" customWidth="1"/>
    <col min="37" max="37" width="8.7109375" style="1" bestFit="1" customWidth="1"/>
    <col min="38" max="38" width="18.28125" style="1" customWidth="1"/>
    <col min="39" max="39" width="12.57421875" style="1" bestFit="1" customWidth="1"/>
    <col min="40" max="40" width="12.28125" style="1" bestFit="1" customWidth="1"/>
    <col min="41" max="41" width="8.7109375" style="1" bestFit="1" customWidth="1"/>
    <col min="42" max="42" width="18.421875" style="1" customWidth="1"/>
    <col min="43" max="43" width="13.57421875" style="1" customWidth="1"/>
    <col min="44" max="44" width="11.8515625" style="1" customWidth="1"/>
    <col min="45" max="45" width="10.421875" style="1" customWidth="1"/>
    <col min="46" max="46" width="18.28125" style="1" bestFit="1" customWidth="1"/>
    <col min="47" max="47" width="12.57421875" style="1" bestFit="1" customWidth="1"/>
    <col min="48" max="48" width="12.28125" style="1" bestFit="1" customWidth="1"/>
    <col min="49" max="49" width="8.7109375" style="1" bestFit="1" customWidth="1"/>
    <col min="50" max="50" width="17.57421875" style="1" customWidth="1"/>
    <col min="51" max="16384" width="10.28125" style="1" customWidth="1"/>
  </cols>
  <sheetData>
    <row r="1" ht="13.5" thickBot="1"/>
    <row r="2" spans="1:50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5"/>
    </row>
    <row r="3" spans="1:50" ht="15">
      <c r="A3" s="6"/>
      <c r="B3" s="7">
        <v>1994</v>
      </c>
      <c r="C3" s="7"/>
      <c r="D3" s="7"/>
      <c r="E3" s="8"/>
      <c r="F3" s="7">
        <v>1995</v>
      </c>
      <c r="G3" s="7"/>
      <c r="H3" s="7"/>
      <c r="I3" s="7"/>
      <c r="J3" s="9">
        <v>1996</v>
      </c>
      <c r="K3" s="7">
        <v>1997</v>
      </c>
      <c r="L3" s="7"/>
      <c r="M3" s="7"/>
      <c r="N3" s="7"/>
      <c r="O3" s="7">
        <v>1998</v>
      </c>
      <c r="P3" s="7"/>
      <c r="Q3" s="7"/>
      <c r="R3" s="7"/>
      <c r="S3" s="7">
        <v>1999</v>
      </c>
      <c r="T3" s="7"/>
      <c r="U3" s="7"/>
      <c r="V3" s="7"/>
      <c r="W3" s="7">
        <v>2000</v>
      </c>
      <c r="X3" s="7"/>
      <c r="Y3" s="7"/>
      <c r="Z3" s="7"/>
      <c r="AA3" s="7">
        <v>2001</v>
      </c>
      <c r="AB3" s="7"/>
      <c r="AC3" s="7"/>
      <c r="AD3" s="7"/>
      <c r="AE3" s="7">
        <v>2002</v>
      </c>
      <c r="AF3" s="7"/>
      <c r="AG3" s="7"/>
      <c r="AH3" s="7"/>
      <c r="AI3" s="7">
        <v>2003</v>
      </c>
      <c r="AJ3" s="7"/>
      <c r="AK3" s="7"/>
      <c r="AL3" s="7"/>
      <c r="AM3" s="7">
        <v>2004</v>
      </c>
      <c r="AN3" s="7"/>
      <c r="AO3" s="7"/>
      <c r="AP3" s="7"/>
      <c r="AQ3" s="7">
        <v>2005</v>
      </c>
      <c r="AR3" s="7"/>
      <c r="AS3" s="7"/>
      <c r="AT3" s="7"/>
      <c r="AU3" s="7">
        <v>2006</v>
      </c>
      <c r="AV3" s="7"/>
      <c r="AW3" s="7"/>
      <c r="AX3" s="10"/>
    </row>
    <row r="4" spans="1:50" ht="15">
      <c r="A4" s="11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12" t="s">
        <v>2</v>
      </c>
      <c r="G4" s="12" t="s">
        <v>3</v>
      </c>
      <c r="H4" s="12" t="s">
        <v>4</v>
      </c>
      <c r="I4" s="12" t="s">
        <v>5</v>
      </c>
      <c r="J4" s="12"/>
      <c r="K4" s="12" t="s">
        <v>2</v>
      </c>
      <c r="L4" s="12" t="s">
        <v>3</v>
      </c>
      <c r="M4" s="12" t="s">
        <v>4</v>
      </c>
      <c r="N4" s="12" t="s">
        <v>5</v>
      </c>
      <c r="O4" s="12" t="s">
        <v>2</v>
      </c>
      <c r="P4" s="12" t="s">
        <v>3</v>
      </c>
      <c r="Q4" s="12" t="s">
        <v>4</v>
      </c>
      <c r="R4" s="12" t="s">
        <v>5</v>
      </c>
      <c r="S4" s="12" t="s">
        <v>2</v>
      </c>
      <c r="T4" s="12" t="s">
        <v>3</v>
      </c>
      <c r="U4" s="12" t="s">
        <v>4</v>
      </c>
      <c r="V4" s="12" t="s">
        <v>5</v>
      </c>
      <c r="W4" s="12" t="s">
        <v>2</v>
      </c>
      <c r="X4" s="12" t="s">
        <v>3</v>
      </c>
      <c r="Y4" s="12" t="s">
        <v>4</v>
      </c>
      <c r="Z4" s="12" t="s">
        <v>5</v>
      </c>
      <c r="AA4" s="12" t="s">
        <v>2</v>
      </c>
      <c r="AB4" s="12" t="s">
        <v>3</v>
      </c>
      <c r="AC4" s="12" t="s">
        <v>4</v>
      </c>
      <c r="AD4" s="12" t="s">
        <v>5</v>
      </c>
      <c r="AE4" s="12" t="s">
        <v>2</v>
      </c>
      <c r="AF4" s="12" t="s">
        <v>3</v>
      </c>
      <c r="AG4" s="12" t="s">
        <v>4</v>
      </c>
      <c r="AH4" s="12" t="s">
        <v>5</v>
      </c>
      <c r="AI4" s="12" t="s">
        <v>2</v>
      </c>
      <c r="AJ4" s="12" t="s">
        <v>3</v>
      </c>
      <c r="AK4" s="12" t="s">
        <v>4</v>
      </c>
      <c r="AL4" s="12" t="s">
        <v>5</v>
      </c>
      <c r="AM4" s="12" t="s">
        <v>2</v>
      </c>
      <c r="AN4" s="12" t="s">
        <v>3</v>
      </c>
      <c r="AO4" s="12" t="s">
        <v>4</v>
      </c>
      <c r="AP4" s="12" t="s">
        <v>5</v>
      </c>
      <c r="AQ4" s="12" t="s">
        <v>2</v>
      </c>
      <c r="AR4" s="12" t="s">
        <v>3</v>
      </c>
      <c r="AS4" s="12" t="s">
        <v>4</v>
      </c>
      <c r="AT4" s="12" t="s">
        <v>5</v>
      </c>
      <c r="AU4" s="12" t="s">
        <v>2</v>
      </c>
      <c r="AV4" s="12" t="s">
        <v>3</v>
      </c>
      <c r="AW4" s="12" t="s">
        <v>4</v>
      </c>
      <c r="AX4" s="14" t="s">
        <v>5</v>
      </c>
    </row>
    <row r="5" spans="1:50" ht="12.75">
      <c r="A5" s="15" t="s">
        <v>6</v>
      </c>
      <c r="B5" s="16">
        <v>49331</v>
      </c>
      <c r="C5" s="16">
        <v>66117</v>
      </c>
      <c r="D5" s="16">
        <v>115448</v>
      </c>
      <c r="E5" s="17">
        <v>65.48</v>
      </c>
      <c r="F5" s="16">
        <v>42057</v>
      </c>
      <c r="G5" s="16">
        <v>66542</v>
      </c>
      <c r="H5" s="16">
        <v>108599</v>
      </c>
      <c r="I5" s="18">
        <v>65.59</v>
      </c>
      <c r="J5" s="19"/>
      <c r="K5" s="16">
        <v>76138</v>
      </c>
      <c r="L5" s="16">
        <v>55982</v>
      </c>
      <c r="M5" s="16">
        <v>132120</v>
      </c>
      <c r="N5" s="20">
        <v>72.5</v>
      </c>
      <c r="O5" s="16">
        <v>57767</v>
      </c>
      <c r="P5" s="16">
        <v>77867</v>
      </c>
      <c r="Q5" s="16">
        <v>135634</v>
      </c>
      <c r="R5" s="20">
        <v>69</v>
      </c>
      <c r="S5" s="16">
        <v>53674</v>
      </c>
      <c r="T5" s="16">
        <v>72109</v>
      </c>
      <c r="U5" s="16">
        <v>125783</v>
      </c>
      <c r="V5" s="20">
        <v>66.8</v>
      </c>
      <c r="W5" s="16">
        <v>63116</v>
      </c>
      <c r="X5" s="16">
        <v>78829</v>
      </c>
      <c r="Y5" s="16">
        <v>141945</v>
      </c>
      <c r="Z5" s="20">
        <v>72.5</v>
      </c>
      <c r="AA5" s="16">
        <v>52713</v>
      </c>
      <c r="AB5" s="16">
        <v>69182</v>
      </c>
      <c r="AC5" s="16">
        <v>121895</v>
      </c>
      <c r="AD5" s="18">
        <v>70</v>
      </c>
      <c r="AE5" s="16">
        <v>54436</v>
      </c>
      <c r="AF5" s="16">
        <v>64216</v>
      </c>
      <c r="AG5" s="16">
        <v>118652</v>
      </c>
      <c r="AH5" s="20">
        <v>69.9</v>
      </c>
      <c r="AI5" s="16">
        <v>54605</v>
      </c>
      <c r="AJ5" s="16">
        <v>64496</v>
      </c>
      <c r="AK5" s="16">
        <f>SUM(AI5:AJ5)</f>
        <v>119101</v>
      </c>
      <c r="AL5" s="20">
        <v>69.3</v>
      </c>
      <c r="AM5" s="16">
        <v>60568</v>
      </c>
      <c r="AN5" s="16">
        <v>71410</v>
      </c>
      <c r="AO5" s="16">
        <f>SUM(AM5:AN5)</f>
        <v>131978</v>
      </c>
      <c r="AP5" s="19">
        <v>70</v>
      </c>
      <c r="AQ5" s="16">
        <v>41347</v>
      </c>
      <c r="AR5" s="16">
        <v>50144</v>
      </c>
      <c r="AS5" s="16">
        <v>91491</v>
      </c>
      <c r="AT5" s="20">
        <v>59.8</v>
      </c>
      <c r="AU5" s="16">
        <v>36137</v>
      </c>
      <c r="AV5" s="16">
        <v>43228</v>
      </c>
      <c r="AW5" s="16">
        <f>SUM(AU5:AV5)</f>
        <v>79365</v>
      </c>
      <c r="AX5" s="21">
        <v>54.2</v>
      </c>
    </row>
    <row r="6" spans="1:50" ht="12.75">
      <c r="A6" s="15" t="s">
        <v>7</v>
      </c>
      <c r="B6" s="16">
        <v>1720</v>
      </c>
      <c r="C6" s="16">
        <v>3093</v>
      </c>
      <c r="D6" s="16">
        <v>4813</v>
      </c>
      <c r="E6" s="17">
        <v>2.73</v>
      </c>
      <c r="F6" s="16">
        <v>3395</v>
      </c>
      <c r="G6" s="16">
        <v>4229</v>
      </c>
      <c r="H6" s="16">
        <v>7624</v>
      </c>
      <c r="I6" s="18">
        <v>4.6</v>
      </c>
      <c r="J6" s="19"/>
      <c r="K6" s="16">
        <v>6492</v>
      </c>
      <c r="L6" s="16">
        <v>4627</v>
      </c>
      <c r="M6" s="16">
        <v>11119</v>
      </c>
      <c r="N6" s="20">
        <v>6.1</v>
      </c>
      <c r="O6" s="16">
        <v>7520</v>
      </c>
      <c r="P6" s="16">
        <v>10216</v>
      </c>
      <c r="Q6" s="16">
        <v>17736</v>
      </c>
      <c r="R6" s="20">
        <v>9</v>
      </c>
      <c r="S6" s="16">
        <v>7397</v>
      </c>
      <c r="T6" s="16">
        <v>6790</v>
      </c>
      <c r="U6" s="16">
        <v>14187</v>
      </c>
      <c r="V6" s="20">
        <v>7.5</v>
      </c>
      <c r="W6" s="16">
        <v>4916</v>
      </c>
      <c r="X6" s="16">
        <v>7191</v>
      </c>
      <c r="Y6" s="16">
        <v>12107</v>
      </c>
      <c r="Z6" s="20">
        <v>6</v>
      </c>
      <c r="AA6" s="16">
        <v>4750</v>
      </c>
      <c r="AB6" s="16">
        <v>6010</v>
      </c>
      <c r="AC6" s="16">
        <v>10760</v>
      </c>
      <c r="AD6" s="18">
        <v>6.18</v>
      </c>
      <c r="AE6" s="16">
        <v>4663</v>
      </c>
      <c r="AF6" s="16">
        <v>5817</v>
      </c>
      <c r="AG6" s="16">
        <v>10480</v>
      </c>
      <c r="AH6" s="20">
        <v>6.2</v>
      </c>
      <c r="AI6" s="16">
        <v>4812</v>
      </c>
      <c r="AJ6" s="16">
        <v>6192</v>
      </c>
      <c r="AK6" s="16">
        <f aca="true" t="shared" si="0" ref="AK6:AK29">SUM(AI6:AJ6)</f>
        <v>11004</v>
      </c>
      <c r="AL6" s="20">
        <v>6.4</v>
      </c>
      <c r="AM6" s="16">
        <v>5522</v>
      </c>
      <c r="AN6" s="16">
        <v>6770</v>
      </c>
      <c r="AO6" s="16">
        <f aca="true" t="shared" si="1" ref="AO6:AO28">SUM(AM6:AN6)</f>
        <v>12292</v>
      </c>
      <c r="AP6" s="19">
        <v>6.5</v>
      </c>
      <c r="AQ6" s="16">
        <v>6465</v>
      </c>
      <c r="AR6" s="16">
        <v>8142</v>
      </c>
      <c r="AS6" s="16">
        <f aca="true" t="shared" si="2" ref="AS6:AS11">SUM(AQ6:AR6)</f>
        <v>14607</v>
      </c>
      <c r="AT6" s="20">
        <v>9.5</v>
      </c>
      <c r="AU6" s="16">
        <v>7640</v>
      </c>
      <c r="AV6" s="16">
        <v>10316</v>
      </c>
      <c r="AW6" s="16">
        <f aca="true" t="shared" si="3" ref="AW6:AW28">SUM(AU6:AV6)</f>
        <v>17956</v>
      </c>
      <c r="AX6" s="21">
        <v>12.3</v>
      </c>
    </row>
    <row r="7" spans="1:50" ht="12.75">
      <c r="A7" s="15" t="s">
        <v>8</v>
      </c>
      <c r="B7" s="16">
        <v>585</v>
      </c>
      <c r="C7" s="16">
        <v>1160</v>
      </c>
      <c r="D7" s="16">
        <v>1745</v>
      </c>
      <c r="E7" s="17">
        <v>0.99</v>
      </c>
      <c r="F7" s="16">
        <v>1165</v>
      </c>
      <c r="G7" s="16">
        <v>1691</v>
      </c>
      <c r="H7" s="16">
        <v>2856</v>
      </c>
      <c r="I7" s="18">
        <v>1.72</v>
      </c>
      <c r="J7" s="19"/>
      <c r="K7" s="16">
        <v>6451</v>
      </c>
      <c r="L7" s="16">
        <v>3670</v>
      </c>
      <c r="M7" s="16">
        <v>10121</v>
      </c>
      <c r="N7" s="20">
        <v>5.6</v>
      </c>
      <c r="O7" s="16">
        <v>3320</v>
      </c>
      <c r="P7" s="16">
        <v>5801</v>
      </c>
      <c r="Q7" s="16">
        <v>9121</v>
      </c>
      <c r="R7" s="20">
        <v>5</v>
      </c>
      <c r="S7" s="16">
        <v>5437</v>
      </c>
      <c r="T7" s="16">
        <v>5508</v>
      </c>
      <c r="U7" s="16">
        <v>10945</v>
      </c>
      <c r="V7" s="20">
        <v>5.8</v>
      </c>
      <c r="W7" s="16">
        <v>3966</v>
      </c>
      <c r="X7" s="16">
        <v>6473</v>
      </c>
      <c r="Y7" s="16">
        <v>10439</v>
      </c>
      <c r="Z7" s="20">
        <v>5</v>
      </c>
      <c r="AA7" s="16">
        <v>3221</v>
      </c>
      <c r="AB7" s="16">
        <v>4872</v>
      </c>
      <c r="AC7" s="16">
        <v>8093</v>
      </c>
      <c r="AD7" s="18">
        <v>4.65</v>
      </c>
      <c r="AE7" s="16">
        <v>3860</v>
      </c>
      <c r="AF7" s="16">
        <v>5524</v>
      </c>
      <c r="AG7" s="16">
        <v>9384</v>
      </c>
      <c r="AH7" s="20">
        <v>5.5</v>
      </c>
      <c r="AI7" s="16">
        <v>4115</v>
      </c>
      <c r="AJ7" s="16">
        <v>5062</v>
      </c>
      <c r="AK7" s="16">
        <f t="shared" si="0"/>
        <v>9177</v>
      </c>
      <c r="AL7" s="20">
        <v>5.3</v>
      </c>
      <c r="AM7" s="16">
        <v>4472</v>
      </c>
      <c r="AN7" s="16">
        <v>4948</v>
      </c>
      <c r="AO7" s="16">
        <f t="shared" si="1"/>
        <v>9420</v>
      </c>
      <c r="AP7" s="19">
        <v>5</v>
      </c>
      <c r="AQ7" s="16">
        <v>4414</v>
      </c>
      <c r="AR7" s="16">
        <v>4519</v>
      </c>
      <c r="AS7" s="16">
        <f t="shared" si="2"/>
        <v>8933</v>
      </c>
      <c r="AT7" s="20">
        <v>5.8</v>
      </c>
      <c r="AU7" s="16">
        <v>4320</v>
      </c>
      <c r="AV7" s="16">
        <v>4899</v>
      </c>
      <c r="AW7" s="16">
        <f t="shared" si="3"/>
        <v>9219</v>
      </c>
      <c r="AX7" s="21">
        <v>6.3</v>
      </c>
    </row>
    <row r="8" spans="1:50" ht="12.75">
      <c r="A8" s="15" t="s">
        <v>9</v>
      </c>
      <c r="B8" s="19"/>
      <c r="C8" s="19"/>
      <c r="D8" s="19"/>
      <c r="E8" s="17"/>
      <c r="F8" s="16"/>
      <c r="G8" s="16"/>
      <c r="H8" s="16"/>
      <c r="I8" s="18"/>
      <c r="J8" s="19"/>
      <c r="K8" s="16">
        <v>3608</v>
      </c>
      <c r="L8" s="16">
        <v>1025</v>
      </c>
      <c r="M8" s="16">
        <v>4633</v>
      </c>
      <c r="N8" s="20">
        <v>2.5</v>
      </c>
      <c r="O8" s="16">
        <f>756+436</f>
        <v>1192</v>
      </c>
      <c r="P8" s="16">
        <f>3204+922</f>
        <v>4126</v>
      </c>
      <c r="Q8" s="16">
        <f>SUM(O8:P8)</f>
        <v>5318</v>
      </c>
      <c r="R8" s="20">
        <f>2+0.7</f>
        <v>2.7</v>
      </c>
      <c r="S8" s="16">
        <v>2222</v>
      </c>
      <c r="T8" s="16">
        <v>4682</v>
      </c>
      <c r="U8" s="16">
        <v>6904</v>
      </c>
      <c r="V8" s="20">
        <v>3.7</v>
      </c>
      <c r="W8" s="16">
        <v>2534</v>
      </c>
      <c r="X8" s="16">
        <v>4672</v>
      </c>
      <c r="Y8" s="16">
        <v>7206</v>
      </c>
      <c r="Z8" s="20">
        <v>3.6</v>
      </c>
      <c r="AA8" s="16">
        <v>2657</v>
      </c>
      <c r="AB8" s="16">
        <v>6020</v>
      </c>
      <c r="AC8" s="16">
        <v>8677</v>
      </c>
      <c r="AD8" s="18">
        <v>5.99</v>
      </c>
      <c r="AE8" s="16">
        <v>3127</v>
      </c>
      <c r="AF8" s="16">
        <v>5977</v>
      </c>
      <c r="AG8" s="16">
        <v>9104</v>
      </c>
      <c r="AH8" s="20">
        <v>5.4</v>
      </c>
      <c r="AI8" s="16">
        <v>3229</v>
      </c>
      <c r="AJ8" s="16">
        <v>5855</v>
      </c>
      <c r="AK8" s="16">
        <f t="shared" si="0"/>
        <v>9084</v>
      </c>
      <c r="AL8" s="20">
        <v>3.9</v>
      </c>
      <c r="AM8" s="16">
        <v>4283</v>
      </c>
      <c r="AN8" s="16">
        <v>2803</v>
      </c>
      <c r="AO8" s="16">
        <f t="shared" si="1"/>
        <v>7086</v>
      </c>
      <c r="AP8" s="19">
        <v>3.8</v>
      </c>
      <c r="AQ8" s="16">
        <v>3276</v>
      </c>
      <c r="AR8" s="16">
        <v>5556</v>
      </c>
      <c r="AS8" s="16">
        <f t="shared" si="2"/>
        <v>8832</v>
      </c>
      <c r="AT8" s="20">
        <v>5.8</v>
      </c>
      <c r="AU8" s="16">
        <v>3561</v>
      </c>
      <c r="AV8" s="16">
        <v>6567</v>
      </c>
      <c r="AW8" s="16">
        <f t="shared" si="3"/>
        <v>10128</v>
      </c>
      <c r="AX8" s="21">
        <v>6.9</v>
      </c>
    </row>
    <row r="9" spans="1:50" ht="12.75">
      <c r="A9" s="15" t="s">
        <v>10</v>
      </c>
      <c r="B9" s="16">
        <v>801</v>
      </c>
      <c r="C9" s="16">
        <v>873</v>
      </c>
      <c r="D9" s="16">
        <v>1674</v>
      </c>
      <c r="E9" s="17">
        <v>0.95</v>
      </c>
      <c r="F9" s="16">
        <v>297</v>
      </c>
      <c r="G9" s="16">
        <v>471</v>
      </c>
      <c r="H9" s="16">
        <v>768</v>
      </c>
      <c r="I9" s="18">
        <v>0.46</v>
      </c>
      <c r="J9" s="19"/>
      <c r="K9" s="16">
        <v>2009</v>
      </c>
      <c r="L9" s="16">
        <v>1761</v>
      </c>
      <c r="M9" s="16">
        <v>3770</v>
      </c>
      <c r="N9" s="20">
        <v>2.1</v>
      </c>
      <c r="O9" s="16">
        <v>1955</v>
      </c>
      <c r="P9" s="16">
        <v>2142</v>
      </c>
      <c r="Q9" s="16">
        <v>4097</v>
      </c>
      <c r="R9" s="20">
        <v>2</v>
      </c>
      <c r="S9" s="16">
        <v>3950</v>
      </c>
      <c r="T9" s="16">
        <v>1884</v>
      </c>
      <c r="U9" s="16">
        <v>5834</v>
      </c>
      <c r="V9" s="20">
        <v>3.1</v>
      </c>
      <c r="W9" s="16">
        <v>3699</v>
      </c>
      <c r="X9" s="16">
        <v>2537</v>
      </c>
      <c r="Y9" s="16">
        <v>5855</v>
      </c>
      <c r="Z9" s="20">
        <v>3</v>
      </c>
      <c r="AA9" s="16">
        <v>3803</v>
      </c>
      <c r="AB9" s="16">
        <v>3176</v>
      </c>
      <c r="AC9" s="16">
        <v>6979</v>
      </c>
      <c r="AD9" s="18">
        <v>4</v>
      </c>
      <c r="AE9" s="16">
        <v>3754</v>
      </c>
      <c r="AF9" s="16">
        <v>2918</v>
      </c>
      <c r="AG9" s="16">
        <v>6672</v>
      </c>
      <c r="AH9" s="20">
        <v>3.9</v>
      </c>
      <c r="AI9" s="16">
        <v>3724</v>
      </c>
      <c r="AJ9" s="16">
        <v>2905</v>
      </c>
      <c r="AK9" s="16">
        <f t="shared" si="0"/>
        <v>6629</v>
      </c>
      <c r="AL9" s="20">
        <v>3.9</v>
      </c>
      <c r="AM9" s="16">
        <v>3577</v>
      </c>
      <c r="AN9" s="16">
        <v>2271</v>
      </c>
      <c r="AO9" s="16">
        <f t="shared" si="1"/>
        <v>5848</v>
      </c>
      <c r="AP9" s="19">
        <v>3.1</v>
      </c>
      <c r="AQ9" s="16">
        <v>3304</v>
      </c>
      <c r="AR9" s="16">
        <v>2020</v>
      </c>
      <c r="AS9" s="16">
        <f t="shared" si="2"/>
        <v>5324</v>
      </c>
      <c r="AT9" s="20">
        <v>3.5</v>
      </c>
      <c r="AU9" s="19">
        <v>4795</v>
      </c>
      <c r="AV9" s="16">
        <v>2216</v>
      </c>
      <c r="AW9" s="16">
        <f t="shared" si="3"/>
        <v>7011</v>
      </c>
      <c r="AX9" s="21">
        <v>4.8</v>
      </c>
    </row>
    <row r="10" spans="1:50" ht="12.75">
      <c r="A10" s="15" t="s">
        <v>11</v>
      </c>
      <c r="B10" s="16">
        <v>7216</v>
      </c>
      <c r="C10" s="16">
        <v>6624</v>
      </c>
      <c r="D10" s="16">
        <v>13840</v>
      </c>
      <c r="E10" s="17">
        <v>7.85</v>
      </c>
      <c r="F10" s="16">
        <v>6648</v>
      </c>
      <c r="G10" s="16">
        <v>6282</v>
      </c>
      <c r="H10" s="16">
        <v>12930</v>
      </c>
      <c r="I10" s="18">
        <v>7.8</v>
      </c>
      <c r="J10" s="19"/>
      <c r="K10" s="16">
        <v>6007</v>
      </c>
      <c r="L10" s="16">
        <v>6279</v>
      </c>
      <c r="M10" s="16">
        <v>12286</v>
      </c>
      <c r="N10" s="20">
        <v>6.7</v>
      </c>
      <c r="O10" s="16">
        <v>6974</v>
      </c>
      <c r="P10" s="16">
        <v>6317</v>
      </c>
      <c r="Q10" s="16">
        <v>13291</v>
      </c>
      <c r="R10" s="20">
        <v>7</v>
      </c>
      <c r="S10" s="16">
        <v>5361</v>
      </c>
      <c r="T10" s="16">
        <v>3408</v>
      </c>
      <c r="U10" s="16">
        <v>8769</v>
      </c>
      <c r="V10" s="20">
        <v>4.7</v>
      </c>
      <c r="W10" s="16">
        <v>3699</v>
      </c>
      <c r="X10" s="16">
        <v>3368</v>
      </c>
      <c r="Y10" s="16">
        <v>7067</v>
      </c>
      <c r="Z10" s="20">
        <v>3.6</v>
      </c>
      <c r="AA10" s="16">
        <v>3780</v>
      </c>
      <c r="AB10" s="16">
        <v>2586</v>
      </c>
      <c r="AC10" s="16">
        <v>6366</v>
      </c>
      <c r="AD10" s="18">
        <v>3.66</v>
      </c>
      <c r="AE10" s="16">
        <v>3152</v>
      </c>
      <c r="AF10" s="16">
        <v>2436</v>
      </c>
      <c r="AG10" s="16">
        <v>5588</v>
      </c>
      <c r="AH10" s="20">
        <v>3.3</v>
      </c>
      <c r="AI10" s="16">
        <v>3357</v>
      </c>
      <c r="AJ10" s="16">
        <v>2386</v>
      </c>
      <c r="AK10" s="16">
        <f t="shared" si="0"/>
        <v>5743</v>
      </c>
      <c r="AL10" s="20">
        <v>3.3</v>
      </c>
      <c r="AM10" s="16">
        <v>2625</v>
      </c>
      <c r="AN10" s="16">
        <v>5112</v>
      </c>
      <c r="AO10" s="16">
        <f t="shared" si="1"/>
        <v>7737</v>
      </c>
      <c r="AP10" s="19">
        <v>4.1</v>
      </c>
      <c r="AQ10" s="16">
        <v>4272</v>
      </c>
      <c r="AR10" s="16">
        <v>2994</v>
      </c>
      <c r="AS10" s="16">
        <f t="shared" si="2"/>
        <v>7266</v>
      </c>
      <c r="AT10" s="20">
        <v>4.8</v>
      </c>
      <c r="AU10" s="16">
        <v>3627</v>
      </c>
      <c r="AV10" s="16">
        <v>2593</v>
      </c>
      <c r="AW10" s="16">
        <f t="shared" si="3"/>
        <v>6220</v>
      </c>
      <c r="AX10" s="21">
        <v>4.2</v>
      </c>
    </row>
    <row r="11" spans="1:50" ht="12.75">
      <c r="A11" s="15" t="s">
        <v>12</v>
      </c>
      <c r="B11" s="16">
        <v>2157</v>
      </c>
      <c r="C11" s="16">
        <v>1404</v>
      </c>
      <c r="D11" s="16">
        <v>3561</v>
      </c>
      <c r="E11" s="17">
        <v>2.02</v>
      </c>
      <c r="F11" s="16">
        <v>2400</v>
      </c>
      <c r="G11" s="16">
        <v>1442</v>
      </c>
      <c r="H11" s="16">
        <v>3842</v>
      </c>
      <c r="I11" s="18">
        <v>2.32</v>
      </c>
      <c r="J11" s="19"/>
      <c r="K11" s="16">
        <v>622</v>
      </c>
      <c r="L11" s="16">
        <v>1106</v>
      </c>
      <c r="M11" s="16">
        <v>1728</v>
      </c>
      <c r="N11" s="20">
        <v>0.9</v>
      </c>
      <c r="O11" s="16">
        <v>1750</v>
      </c>
      <c r="P11" s="16">
        <v>905</v>
      </c>
      <c r="Q11" s="16">
        <v>2655</v>
      </c>
      <c r="R11" s="20">
        <v>1</v>
      </c>
      <c r="S11" s="16">
        <v>3012</v>
      </c>
      <c r="T11" s="16">
        <v>1314</v>
      </c>
      <c r="U11" s="16">
        <v>4326</v>
      </c>
      <c r="V11" s="20">
        <v>2.2</v>
      </c>
      <c r="W11" s="16">
        <v>1927</v>
      </c>
      <c r="X11" s="16">
        <v>1201</v>
      </c>
      <c r="Y11" s="16">
        <v>3128</v>
      </c>
      <c r="Z11" s="20">
        <v>2</v>
      </c>
      <c r="AA11" s="16">
        <v>2101</v>
      </c>
      <c r="AB11" s="16">
        <v>1412</v>
      </c>
      <c r="AC11" s="16">
        <v>3513</v>
      </c>
      <c r="AD11" s="18">
        <v>2.02</v>
      </c>
      <c r="AE11" s="16">
        <v>2174</v>
      </c>
      <c r="AF11" s="16">
        <v>1549</v>
      </c>
      <c r="AG11" s="16">
        <v>3723</v>
      </c>
      <c r="AH11" s="20">
        <v>2.2</v>
      </c>
      <c r="AI11" s="16">
        <v>2203</v>
      </c>
      <c r="AJ11" s="16">
        <v>1459</v>
      </c>
      <c r="AK11" s="16">
        <f t="shared" si="0"/>
        <v>3662</v>
      </c>
      <c r="AL11" s="20">
        <v>2.1</v>
      </c>
      <c r="AM11" s="16">
        <v>2485</v>
      </c>
      <c r="AN11" s="16">
        <v>1684</v>
      </c>
      <c r="AO11" s="16">
        <f t="shared" si="1"/>
        <v>4169</v>
      </c>
      <c r="AP11" s="19">
        <v>2.2</v>
      </c>
      <c r="AQ11" s="16">
        <v>2181</v>
      </c>
      <c r="AR11" s="16">
        <v>1480</v>
      </c>
      <c r="AS11" s="16">
        <f t="shared" si="2"/>
        <v>3661</v>
      </c>
      <c r="AT11" s="20">
        <v>2.4</v>
      </c>
      <c r="AU11" s="16">
        <v>1863</v>
      </c>
      <c r="AV11" s="16">
        <v>1703</v>
      </c>
      <c r="AW11" s="16">
        <f t="shared" si="3"/>
        <v>3566</v>
      </c>
      <c r="AX11" s="21">
        <v>2.4</v>
      </c>
    </row>
    <row r="12" spans="1:50" ht="12.75">
      <c r="A12" s="15" t="s">
        <v>13</v>
      </c>
      <c r="B12" s="19"/>
      <c r="C12" s="19"/>
      <c r="D12" s="19"/>
      <c r="E12" s="17"/>
      <c r="F12" s="16"/>
      <c r="G12" s="16"/>
      <c r="H12" s="16"/>
      <c r="I12" s="18"/>
      <c r="J12" s="19"/>
      <c r="K12" s="19"/>
      <c r="L12" s="19"/>
      <c r="M12" s="19"/>
      <c r="N12" s="20"/>
      <c r="O12" s="19"/>
      <c r="P12" s="19"/>
      <c r="Q12" s="19"/>
      <c r="R12" s="20"/>
      <c r="S12" s="16">
        <v>370</v>
      </c>
      <c r="T12" s="16">
        <v>122</v>
      </c>
      <c r="U12" s="16">
        <v>492</v>
      </c>
      <c r="V12" s="20">
        <v>0.3</v>
      </c>
      <c r="W12" s="16">
        <v>209</v>
      </c>
      <c r="X12" s="16">
        <v>95</v>
      </c>
      <c r="Y12" s="16">
        <v>304</v>
      </c>
      <c r="Z12" s="20">
        <v>0.2</v>
      </c>
      <c r="AA12" s="16">
        <v>902</v>
      </c>
      <c r="AB12" s="16">
        <v>291</v>
      </c>
      <c r="AC12" s="16">
        <v>1193</v>
      </c>
      <c r="AD12" s="18">
        <v>0.69</v>
      </c>
      <c r="AE12" s="16">
        <v>1155</v>
      </c>
      <c r="AF12" s="16">
        <v>242</v>
      </c>
      <c r="AG12" s="16">
        <v>1397</v>
      </c>
      <c r="AH12" s="20">
        <v>0.8</v>
      </c>
      <c r="AI12" s="16">
        <v>1354</v>
      </c>
      <c r="AJ12" s="16">
        <v>381</v>
      </c>
      <c r="AK12" s="16">
        <f t="shared" si="0"/>
        <v>1735</v>
      </c>
      <c r="AL12" s="20">
        <v>1</v>
      </c>
      <c r="AM12" s="16">
        <v>1046</v>
      </c>
      <c r="AN12" s="16">
        <v>326</v>
      </c>
      <c r="AO12" s="16">
        <f t="shared" si="1"/>
        <v>1372</v>
      </c>
      <c r="AP12" s="19">
        <v>0.7</v>
      </c>
      <c r="AQ12" s="16">
        <v>1652</v>
      </c>
      <c r="AR12" s="16">
        <v>619</v>
      </c>
      <c r="AS12" s="16">
        <f aca="true" t="shared" si="4" ref="AS12:AS22">SUM(AQ12:AR12)</f>
        <v>2271</v>
      </c>
      <c r="AT12" s="20">
        <v>1.5</v>
      </c>
      <c r="AU12" s="16">
        <v>1924</v>
      </c>
      <c r="AV12" s="16">
        <v>586</v>
      </c>
      <c r="AW12" s="16">
        <f t="shared" si="3"/>
        <v>2510</v>
      </c>
      <c r="AX12" s="21">
        <v>1.7</v>
      </c>
    </row>
    <row r="13" spans="1:50" ht="12.75">
      <c r="A13" s="15" t="s">
        <v>14</v>
      </c>
      <c r="B13" s="19"/>
      <c r="C13" s="19"/>
      <c r="D13" s="19"/>
      <c r="E13" s="17"/>
      <c r="F13" s="16"/>
      <c r="G13" s="16"/>
      <c r="H13" s="16"/>
      <c r="I13" s="18"/>
      <c r="J13" s="19"/>
      <c r="K13" s="16">
        <v>973</v>
      </c>
      <c r="L13" s="16">
        <v>429</v>
      </c>
      <c r="M13" s="16">
        <v>1402</v>
      </c>
      <c r="N13" s="20">
        <v>0.7</v>
      </c>
      <c r="O13" s="16">
        <v>756</v>
      </c>
      <c r="P13" s="16">
        <v>1209</v>
      </c>
      <c r="Q13" s="16">
        <v>1965</v>
      </c>
      <c r="R13" s="20">
        <v>1</v>
      </c>
      <c r="S13" s="16">
        <v>1223</v>
      </c>
      <c r="T13" s="16">
        <v>1283</v>
      </c>
      <c r="U13" s="16">
        <v>2506</v>
      </c>
      <c r="V13" s="20">
        <v>1.3</v>
      </c>
      <c r="W13" s="16">
        <v>861</v>
      </c>
      <c r="X13" s="16">
        <v>1219</v>
      </c>
      <c r="Y13" s="16">
        <v>2080</v>
      </c>
      <c r="Z13" s="20">
        <v>1</v>
      </c>
      <c r="AA13" s="16">
        <v>737</v>
      </c>
      <c r="AB13" s="16">
        <v>1002</v>
      </c>
      <c r="AC13" s="16">
        <v>1739</v>
      </c>
      <c r="AD13" s="18">
        <v>1</v>
      </c>
      <c r="AE13" s="16">
        <v>541</v>
      </c>
      <c r="AF13" s="16">
        <v>734</v>
      </c>
      <c r="AG13" s="16">
        <v>1275</v>
      </c>
      <c r="AH13" s="20">
        <v>0.8</v>
      </c>
      <c r="AI13" s="16">
        <v>801</v>
      </c>
      <c r="AJ13" s="16">
        <v>944</v>
      </c>
      <c r="AK13" s="16">
        <f t="shared" si="0"/>
        <v>1745</v>
      </c>
      <c r="AL13" s="20">
        <v>1</v>
      </c>
      <c r="AM13" s="16">
        <v>1456</v>
      </c>
      <c r="AN13" s="16">
        <v>449</v>
      </c>
      <c r="AO13" s="16">
        <f t="shared" si="1"/>
        <v>1905</v>
      </c>
      <c r="AP13" s="19">
        <v>1</v>
      </c>
      <c r="AQ13" s="16">
        <v>970</v>
      </c>
      <c r="AR13" s="16">
        <v>1139</v>
      </c>
      <c r="AS13" s="16">
        <f t="shared" si="4"/>
        <v>2109</v>
      </c>
      <c r="AT13" s="20">
        <v>1.4</v>
      </c>
      <c r="AU13" s="16">
        <v>1117</v>
      </c>
      <c r="AV13" s="16">
        <v>1206</v>
      </c>
      <c r="AW13" s="16">
        <f t="shared" si="3"/>
        <v>2323</v>
      </c>
      <c r="AX13" s="21">
        <v>1.6</v>
      </c>
    </row>
    <row r="14" spans="1:50" ht="12.75">
      <c r="A14" s="15" t="s">
        <v>15</v>
      </c>
      <c r="B14" s="16">
        <v>2798</v>
      </c>
      <c r="C14" s="16">
        <v>5330</v>
      </c>
      <c r="D14" s="16">
        <v>8128</v>
      </c>
      <c r="E14" s="17">
        <v>4.61</v>
      </c>
      <c r="F14" s="16">
        <v>3686</v>
      </c>
      <c r="G14" s="16">
        <v>6585</v>
      </c>
      <c r="H14" s="16">
        <v>10240</v>
      </c>
      <c r="I14" s="18">
        <v>6.18</v>
      </c>
      <c r="J14" s="19"/>
      <c r="K14" s="19"/>
      <c r="L14" s="19"/>
      <c r="M14" s="19"/>
      <c r="N14" s="20"/>
      <c r="O14" s="19"/>
      <c r="P14" s="19"/>
      <c r="Q14" s="19"/>
      <c r="R14" s="20"/>
      <c r="S14" s="16">
        <v>641</v>
      </c>
      <c r="T14" s="16">
        <v>11</v>
      </c>
      <c r="U14" s="16">
        <v>652</v>
      </c>
      <c r="V14" s="20">
        <v>0.3</v>
      </c>
      <c r="W14" s="16">
        <v>328</v>
      </c>
      <c r="X14" s="16">
        <v>117</v>
      </c>
      <c r="Y14" s="16">
        <v>445</v>
      </c>
      <c r="Z14" s="20">
        <v>0.2</v>
      </c>
      <c r="AA14" s="16">
        <v>264</v>
      </c>
      <c r="AB14" s="16">
        <v>22</v>
      </c>
      <c r="AC14" s="16">
        <v>286</v>
      </c>
      <c r="AD14" s="18">
        <v>0.16</v>
      </c>
      <c r="AE14" s="16">
        <v>404</v>
      </c>
      <c r="AF14" s="16">
        <v>49</v>
      </c>
      <c r="AG14" s="16">
        <v>453</v>
      </c>
      <c r="AH14" s="20">
        <v>0.3</v>
      </c>
      <c r="AI14" s="16">
        <v>371</v>
      </c>
      <c r="AJ14" s="16">
        <v>34</v>
      </c>
      <c r="AK14" s="16">
        <f t="shared" si="0"/>
        <v>405</v>
      </c>
      <c r="AL14" s="20">
        <v>0.2</v>
      </c>
      <c r="AM14" s="16">
        <v>989</v>
      </c>
      <c r="AN14" s="16">
        <v>344</v>
      </c>
      <c r="AO14" s="16">
        <f t="shared" si="1"/>
        <v>1333</v>
      </c>
      <c r="AP14" s="19">
        <v>0.7</v>
      </c>
      <c r="AQ14" s="16">
        <v>880</v>
      </c>
      <c r="AR14" s="16">
        <v>58</v>
      </c>
      <c r="AS14" s="16">
        <f t="shared" si="4"/>
        <v>938</v>
      </c>
      <c r="AT14" s="20">
        <v>0.6</v>
      </c>
      <c r="AU14" s="16">
        <v>825</v>
      </c>
      <c r="AV14" s="16">
        <v>55</v>
      </c>
      <c r="AW14" s="16">
        <f t="shared" si="3"/>
        <v>880</v>
      </c>
      <c r="AX14" s="21">
        <v>0.6</v>
      </c>
    </row>
    <row r="15" spans="1:50" ht="12.75">
      <c r="A15" s="15" t="s">
        <v>16</v>
      </c>
      <c r="B15" s="19"/>
      <c r="C15" s="19"/>
      <c r="D15" s="19"/>
      <c r="E15" s="17"/>
      <c r="F15" s="16"/>
      <c r="G15" s="16"/>
      <c r="H15" s="16"/>
      <c r="I15" s="18"/>
      <c r="J15" s="19"/>
      <c r="K15" s="16">
        <v>370</v>
      </c>
      <c r="L15" s="16">
        <v>334</v>
      </c>
      <c r="M15" s="16">
        <v>704</v>
      </c>
      <c r="N15" s="20">
        <v>0.4</v>
      </c>
      <c r="O15" s="19"/>
      <c r="P15" s="19"/>
      <c r="Q15" s="19"/>
      <c r="R15" s="20"/>
      <c r="S15" s="16">
        <v>619</v>
      </c>
      <c r="T15" s="16">
        <v>517</v>
      </c>
      <c r="U15" s="16">
        <v>1136</v>
      </c>
      <c r="V15" s="20">
        <v>0.6</v>
      </c>
      <c r="W15" s="16">
        <v>296</v>
      </c>
      <c r="X15" s="16">
        <v>644</v>
      </c>
      <c r="Y15" s="16">
        <v>940</v>
      </c>
      <c r="Z15" s="20">
        <v>0.5</v>
      </c>
      <c r="AA15" s="16">
        <v>231</v>
      </c>
      <c r="AB15" s="16">
        <v>430</v>
      </c>
      <c r="AC15" s="16">
        <v>661</v>
      </c>
      <c r="AD15" s="18">
        <v>0.38</v>
      </c>
      <c r="AE15" s="16">
        <v>301</v>
      </c>
      <c r="AF15" s="16">
        <v>553</v>
      </c>
      <c r="AG15" s="16">
        <v>854</v>
      </c>
      <c r="AH15" s="20">
        <v>0.5</v>
      </c>
      <c r="AI15" s="16">
        <v>263</v>
      </c>
      <c r="AJ15" s="16">
        <v>311</v>
      </c>
      <c r="AK15" s="16">
        <f t="shared" si="0"/>
        <v>574</v>
      </c>
      <c r="AL15" s="20">
        <v>0.3</v>
      </c>
      <c r="AM15" s="16">
        <v>830</v>
      </c>
      <c r="AN15" s="16">
        <v>1004</v>
      </c>
      <c r="AO15" s="16">
        <f t="shared" si="1"/>
        <v>1834</v>
      </c>
      <c r="AP15" s="19">
        <v>1</v>
      </c>
      <c r="AQ15" s="16">
        <v>779</v>
      </c>
      <c r="AR15" s="16">
        <v>576</v>
      </c>
      <c r="AS15" s="16">
        <f t="shared" si="4"/>
        <v>1355</v>
      </c>
      <c r="AT15" s="20">
        <v>0.9</v>
      </c>
      <c r="AU15" s="16">
        <v>782</v>
      </c>
      <c r="AV15" s="16">
        <v>747</v>
      </c>
      <c r="AW15" s="16">
        <f t="shared" si="3"/>
        <v>1529</v>
      </c>
      <c r="AX15" s="21">
        <v>1</v>
      </c>
    </row>
    <row r="16" spans="1:50" ht="12.75">
      <c r="A16" s="15" t="s">
        <v>17</v>
      </c>
      <c r="B16" s="19"/>
      <c r="C16" s="19"/>
      <c r="D16" s="19"/>
      <c r="E16" s="17"/>
      <c r="F16" s="16"/>
      <c r="G16" s="16"/>
      <c r="H16" s="16"/>
      <c r="I16" s="18"/>
      <c r="J16" s="19"/>
      <c r="K16" s="19"/>
      <c r="L16" s="19"/>
      <c r="M16" s="19"/>
      <c r="N16" s="20"/>
      <c r="O16" s="19"/>
      <c r="P16" s="19"/>
      <c r="Q16" s="19"/>
      <c r="R16" s="20"/>
      <c r="S16" s="16">
        <v>465</v>
      </c>
      <c r="T16" s="16">
        <v>63</v>
      </c>
      <c r="U16" s="16">
        <v>528</v>
      </c>
      <c r="V16" s="20">
        <v>0.3</v>
      </c>
      <c r="W16" s="16">
        <v>166</v>
      </c>
      <c r="X16" s="16">
        <v>89</v>
      </c>
      <c r="Y16" s="16">
        <v>255</v>
      </c>
      <c r="Z16" s="20">
        <v>0.1</v>
      </c>
      <c r="AA16" s="16">
        <v>190</v>
      </c>
      <c r="AB16" s="16">
        <v>62</v>
      </c>
      <c r="AC16" s="16">
        <v>252</v>
      </c>
      <c r="AD16" s="18">
        <v>0.15</v>
      </c>
      <c r="AE16" s="16">
        <v>314</v>
      </c>
      <c r="AF16" s="16">
        <v>150</v>
      </c>
      <c r="AG16" s="16">
        <v>464</v>
      </c>
      <c r="AH16" s="20">
        <v>0.3</v>
      </c>
      <c r="AI16" s="16">
        <v>365</v>
      </c>
      <c r="AJ16" s="16">
        <v>147</v>
      </c>
      <c r="AK16" s="16">
        <f t="shared" si="0"/>
        <v>512</v>
      </c>
      <c r="AL16" s="20">
        <v>0.3</v>
      </c>
      <c r="AM16" s="16">
        <v>476</v>
      </c>
      <c r="AN16" s="16">
        <v>170</v>
      </c>
      <c r="AO16" s="16">
        <f t="shared" si="1"/>
        <v>646</v>
      </c>
      <c r="AP16" s="19">
        <v>0.3</v>
      </c>
      <c r="AQ16" s="16">
        <v>632</v>
      </c>
      <c r="AR16" s="16">
        <v>210</v>
      </c>
      <c r="AS16" s="16">
        <f t="shared" si="4"/>
        <v>842</v>
      </c>
      <c r="AT16" s="20">
        <v>0.6</v>
      </c>
      <c r="AU16" s="16">
        <v>771</v>
      </c>
      <c r="AV16" s="16">
        <v>277</v>
      </c>
      <c r="AW16" s="16">
        <f t="shared" si="3"/>
        <v>1048</v>
      </c>
      <c r="AX16" s="21">
        <v>0.7</v>
      </c>
    </row>
    <row r="17" spans="1:50" ht="12.75">
      <c r="A17" s="15" t="s">
        <v>18</v>
      </c>
      <c r="B17" s="19"/>
      <c r="C17" s="19"/>
      <c r="D17" s="19"/>
      <c r="E17" s="17"/>
      <c r="F17" s="16"/>
      <c r="G17" s="16"/>
      <c r="H17" s="16"/>
      <c r="I17" s="18"/>
      <c r="J17" s="19"/>
      <c r="K17" s="16">
        <v>255</v>
      </c>
      <c r="L17" s="16">
        <v>424</v>
      </c>
      <c r="M17" s="16">
        <v>679</v>
      </c>
      <c r="N17" s="20">
        <v>0.4</v>
      </c>
      <c r="O17" s="16">
        <v>581</v>
      </c>
      <c r="P17" s="16">
        <v>414</v>
      </c>
      <c r="Q17" s="16">
        <v>995</v>
      </c>
      <c r="R17" s="20">
        <v>0.5</v>
      </c>
      <c r="S17" s="16">
        <v>1118</v>
      </c>
      <c r="T17" s="16">
        <v>774</v>
      </c>
      <c r="U17" s="16">
        <v>1892</v>
      </c>
      <c r="V17" s="20">
        <v>1</v>
      </c>
      <c r="W17" s="16">
        <v>480</v>
      </c>
      <c r="X17" s="16">
        <v>351</v>
      </c>
      <c r="Y17" s="16">
        <v>831</v>
      </c>
      <c r="Z17" s="20">
        <v>0.4</v>
      </c>
      <c r="AA17" s="16">
        <v>1293</v>
      </c>
      <c r="AB17" s="16">
        <v>385</v>
      </c>
      <c r="AC17" s="16">
        <v>1678</v>
      </c>
      <c r="AD17" s="18">
        <v>1.96</v>
      </c>
      <c r="AE17" s="16">
        <v>560</v>
      </c>
      <c r="AF17" s="16">
        <v>168</v>
      </c>
      <c r="AG17" s="16">
        <v>728</v>
      </c>
      <c r="AH17" s="20">
        <v>0.4</v>
      </c>
      <c r="AI17" s="16">
        <v>792</v>
      </c>
      <c r="AJ17" s="16">
        <v>255</v>
      </c>
      <c r="AK17" s="16">
        <f t="shared" si="0"/>
        <v>1047</v>
      </c>
      <c r="AL17" s="20">
        <v>0.6</v>
      </c>
      <c r="AM17" s="16">
        <v>322</v>
      </c>
      <c r="AN17" s="16">
        <v>30</v>
      </c>
      <c r="AO17" s="16">
        <f t="shared" si="1"/>
        <v>352</v>
      </c>
      <c r="AP17" s="19">
        <v>0.2</v>
      </c>
      <c r="AQ17" s="16">
        <v>676</v>
      </c>
      <c r="AR17" s="16">
        <v>149</v>
      </c>
      <c r="AS17" s="16">
        <f t="shared" si="4"/>
        <v>825</v>
      </c>
      <c r="AT17" s="20">
        <v>0.5</v>
      </c>
      <c r="AU17" s="16">
        <v>638</v>
      </c>
      <c r="AV17" s="16">
        <v>175</v>
      </c>
      <c r="AW17" s="16">
        <f t="shared" si="3"/>
        <v>813</v>
      </c>
      <c r="AX17" s="21">
        <v>0.6</v>
      </c>
    </row>
    <row r="18" spans="1:50" ht="12.75">
      <c r="A18" s="15" t="s">
        <v>19</v>
      </c>
      <c r="B18" s="19"/>
      <c r="C18" s="19"/>
      <c r="D18" s="19"/>
      <c r="E18" s="17"/>
      <c r="F18" s="16"/>
      <c r="G18" s="16"/>
      <c r="H18" s="16"/>
      <c r="I18" s="18"/>
      <c r="J18" s="19"/>
      <c r="K18" s="19"/>
      <c r="L18" s="19"/>
      <c r="M18" s="19"/>
      <c r="N18" s="20"/>
      <c r="O18" s="19"/>
      <c r="P18" s="19"/>
      <c r="Q18" s="19"/>
      <c r="R18" s="19"/>
      <c r="S18" s="19"/>
      <c r="T18" s="19"/>
      <c r="U18" s="19"/>
      <c r="V18" s="20"/>
      <c r="W18" s="16">
        <v>352</v>
      </c>
      <c r="X18" s="16">
        <v>35</v>
      </c>
      <c r="Y18" s="16">
        <v>387</v>
      </c>
      <c r="Z18" s="20">
        <v>0.2</v>
      </c>
      <c r="AA18" s="16">
        <v>591</v>
      </c>
      <c r="AB18" s="16">
        <v>132</v>
      </c>
      <c r="AC18" s="16">
        <v>723</v>
      </c>
      <c r="AD18" s="18">
        <v>0.42</v>
      </c>
      <c r="AE18" s="16">
        <v>278</v>
      </c>
      <c r="AF18" s="16">
        <v>44</v>
      </c>
      <c r="AG18" s="16">
        <v>322</v>
      </c>
      <c r="AH18" s="20">
        <v>0.2</v>
      </c>
      <c r="AI18" s="16">
        <v>588</v>
      </c>
      <c r="AJ18" s="16">
        <v>160</v>
      </c>
      <c r="AK18" s="16">
        <f t="shared" si="0"/>
        <v>748</v>
      </c>
      <c r="AL18" s="20">
        <v>0.4</v>
      </c>
      <c r="AM18" s="16">
        <v>275</v>
      </c>
      <c r="AN18" s="16">
        <v>276</v>
      </c>
      <c r="AO18" s="16">
        <f t="shared" si="1"/>
        <v>551</v>
      </c>
      <c r="AP18" s="19">
        <v>0.3</v>
      </c>
      <c r="AQ18" s="16">
        <v>403</v>
      </c>
      <c r="AR18" s="16">
        <v>431</v>
      </c>
      <c r="AS18" s="16">
        <f t="shared" si="4"/>
        <v>834</v>
      </c>
      <c r="AT18" s="20">
        <v>0.5</v>
      </c>
      <c r="AU18" s="16">
        <v>409</v>
      </c>
      <c r="AV18" s="16">
        <v>411</v>
      </c>
      <c r="AW18" s="16">
        <f t="shared" si="3"/>
        <v>820</v>
      </c>
      <c r="AX18" s="21">
        <v>0.6</v>
      </c>
    </row>
    <row r="19" spans="1:50" ht="12.75">
      <c r="A19" s="15" t="s">
        <v>20</v>
      </c>
      <c r="B19" s="19"/>
      <c r="C19" s="19"/>
      <c r="D19" s="19"/>
      <c r="E19" s="17"/>
      <c r="F19" s="16"/>
      <c r="G19" s="16"/>
      <c r="H19" s="16"/>
      <c r="I19" s="18"/>
      <c r="J19" s="19"/>
      <c r="K19" s="19"/>
      <c r="L19" s="19"/>
      <c r="M19" s="19"/>
      <c r="N19" s="20"/>
      <c r="O19" s="19"/>
      <c r="P19" s="19"/>
      <c r="Q19" s="19"/>
      <c r="R19" s="19"/>
      <c r="S19" s="19"/>
      <c r="T19" s="19"/>
      <c r="U19" s="19"/>
      <c r="V19" s="20"/>
      <c r="W19" s="16"/>
      <c r="X19" s="16"/>
      <c r="Y19" s="16"/>
      <c r="Z19" s="20"/>
      <c r="AA19" s="16">
        <v>222</v>
      </c>
      <c r="AB19" s="16">
        <v>17</v>
      </c>
      <c r="AC19" s="16">
        <v>239</v>
      </c>
      <c r="AD19" s="18">
        <v>0.14</v>
      </c>
      <c r="AE19" s="16">
        <v>191</v>
      </c>
      <c r="AF19" s="16">
        <v>10</v>
      </c>
      <c r="AG19" s="16">
        <v>201</v>
      </c>
      <c r="AH19" s="20">
        <v>0.1</v>
      </c>
      <c r="AI19" s="16">
        <v>194</v>
      </c>
      <c r="AJ19" s="16">
        <v>9</v>
      </c>
      <c r="AK19" s="16">
        <f t="shared" si="0"/>
        <v>203</v>
      </c>
      <c r="AL19" s="20">
        <v>0.1</v>
      </c>
      <c r="AM19" s="16">
        <v>197</v>
      </c>
      <c r="AN19" s="16">
        <v>330</v>
      </c>
      <c r="AO19" s="16">
        <f t="shared" si="1"/>
        <v>527</v>
      </c>
      <c r="AP19" s="19">
        <v>0.3</v>
      </c>
      <c r="AQ19" s="16">
        <v>554</v>
      </c>
      <c r="AR19" s="16">
        <v>133</v>
      </c>
      <c r="AS19" s="16">
        <f t="shared" si="4"/>
        <v>687</v>
      </c>
      <c r="AT19" s="20">
        <v>0.4</v>
      </c>
      <c r="AU19" s="16">
        <v>486</v>
      </c>
      <c r="AV19" s="16">
        <v>128</v>
      </c>
      <c r="AW19" s="16">
        <f t="shared" si="3"/>
        <v>614</v>
      </c>
      <c r="AX19" s="21">
        <v>0.4</v>
      </c>
    </row>
    <row r="20" spans="1:50" ht="12.75">
      <c r="A20" s="15" t="s">
        <v>21</v>
      </c>
      <c r="B20" s="19"/>
      <c r="C20" s="19"/>
      <c r="D20" s="19"/>
      <c r="E20" s="17"/>
      <c r="F20" s="16"/>
      <c r="G20" s="16"/>
      <c r="H20" s="16"/>
      <c r="I20" s="18"/>
      <c r="J20" s="19"/>
      <c r="K20" s="19"/>
      <c r="L20" s="19"/>
      <c r="M20" s="19"/>
      <c r="N20" s="20"/>
      <c r="O20" s="19"/>
      <c r="P20" s="19"/>
      <c r="Q20" s="19"/>
      <c r="R20" s="19"/>
      <c r="S20" s="19"/>
      <c r="T20" s="19"/>
      <c r="U20" s="19"/>
      <c r="V20" s="20"/>
      <c r="W20" s="16"/>
      <c r="X20" s="16"/>
      <c r="Y20" s="16"/>
      <c r="Z20" s="20"/>
      <c r="AA20" s="19"/>
      <c r="AB20" s="19"/>
      <c r="AC20" s="19"/>
      <c r="AD20" s="18"/>
      <c r="AE20" s="19"/>
      <c r="AF20" s="19"/>
      <c r="AG20" s="19"/>
      <c r="AH20" s="20"/>
      <c r="AI20" s="16"/>
      <c r="AJ20" s="19"/>
      <c r="AK20" s="16"/>
      <c r="AL20" s="20"/>
      <c r="AM20" s="16">
        <v>196</v>
      </c>
      <c r="AN20" s="16">
        <v>9</v>
      </c>
      <c r="AO20" s="16">
        <f t="shared" si="1"/>
        <v>205</v>
      </c>
      <c r="AP20" s="19">
        <v>0.1</v>
      </c>
      <c r="AQ20" s="16">
        <v>750</v>
      </c>
      <c r="AR20" s="16">
        <v>232</v>
      </c>
      <c r="AS20" s="16">
        <f t="shared" si="4"/>
        <v>982</v>
      </c>
      <c r="AT20" s="20">
        <v>0.6</v>
      </c>
      <c r="AU20" s="16">
        <v>287</v>
      </c>
      <c r="AV20" s="16">
        <v>159</v>
      </c>
      <c r="AW20" s="16">
        <f t="shared" si="3"/>
        <v>446</v>
      </c>
      <c r="AX20" s="21">
        <v>0.3</v>
      </c>
    </row>
    <row r="21" spans="1:50" ht="12.75">
      <c r="A21" s="15" t="s">
        <v>22</v>
      </c>
      <c r="B21" s="19"/>
      <c r="C21" s="19"/>
      <c r="D21" s="19"/>
      <c r="E21" s="17"/>
      <c r="F21" s="16"/>
      <c r="G21" s="16"/>
      <c r="H21" s="16"/>
      <c r="I21" s="18"/>
      <c r="J21" s="19"/>
      <c r="K21" s="19"/>
      <c r="L21" s="19"/>
      <c r="M21" s="19"/>
      <c r="N21" s="20"/>
      <c r="O21" s="19"/>
      <c r="P21" s="19"/>
      <c r="Q21" s="19"/>
      <c r="R21" s="19"/>
      <c r="S21" s="16">
        <v>531</v>
      </c>
      <c r="T21" s="16">
        <v>55</v>
      </c>
      <c r="U21" s="16">
        <v>586</v>
      </c>
      <c r="V21" s="20">
        <v>0.3</v>
      </c>
      <c r="W21" s="16">
        <v>138</v>
      </c>
      <c r="X21" s="16">
        <v>22</v>
      </c>
      <c r="Y21" s="16">
        <v>160</v>
      </c>
      <c r="Z21" s="20">
        <v>0.1</v>
      </c>
      <c r="AA21" s="16">
        <v>118</v>
      </c>
      <c r="AB21" s="16">
        <v>29</v>
      </c>
      <c r="AC21" s="16">
        <v>147</v>
      </c>
      <c r="AD21" s="18">
        <v>0.08</v>
      </c>
      <c r="AE21" s="16">
        <v>96</v>
      </c>
      <c r="AF21" s="16">
        <v>19</v>
      </c>
      <c r="AG21" s="16">
        <v>115</v>
      </c>
      <c r="AH21" s="20">
        <v>0.1</v>
      </c>
      <c r="AI21" s="16">
        <v>89</v>
      </c>
      <c r="AJ21" s="16">
        <v>38</v>
      </c>
      <c r="AK21" s="16">
        <f t="shared" si="0"/>
        <v>127</v>
      </c>
      <c r="AL21" s="20">
        <v>0.1</v>
      </c>
      <c r="AM21" s="16">
        <v>162</v>
      </c>
      <c r="AN21" s="16">
        <v>21</v>
      </c>
      <c r="AO21" s="16">
        <f t="shared" si="1"/>
        <v>183</v>
      </c>
      <c r="AP21" s="19">
        <v>0.1</v>
      </c>
      <c r="AQ21" s="16">
        <v>216</v>
      </c>
      <c r="AR21" s="16">
        <v>23</v>
      </c>
      <c r="AS21" s="16">
        <f t="shared" si="4"/>
        <v>239</v>
      </c>
      <c r="AT21" s="20">
        <v>0.2</v>
      </c>
      <c r="AU21" s="16">
        <v>273</v>
      </c>
      <c r="AV21" s="16">
        <v>25</v>
      </c>
      <c r="AW21" s="16">
        <f t="shared" si="3"/>
        <v>298</v>
      </c>
      <c r="AX21" s="21">
        <v>0.2</v>
      </c>
    </row>
    <row r="22" spans="1:50" ht="12.75">
      <c r="A22" s="15" t="s">
        <v>23</v>
      </c>
      <c r="B22" s="19"/>
      <c r="C22" s="19"/>
      <c r="D22" s="19"/>
      <c r="E22" s="17"/>
      <c r="F22" s="16"/>
      <c r="G22" s="16"/>
      <c r="H22" s="16"/>
      <c r="I22" s="18"/>
      <c r="J22" s="19"/>
      <c r="K22" s="19"/>
      <c r="L22" s="19"/>
      <c r="M22" s="19"/>
      <c r="N22" s="20"/>
      <c r="O22" s="19"/>
      <c r="P22" s="19"/>
      <c r="Q22" s="19"/>
      <c r="R22" s="19"/>
      <c r="S22" s="16">
        <v>163</v>
      </c>
      <c r="T22" s="16">
        <v>44</v>
      </c>
      <c r="U22" s="16">
        <v>207</v>
      </c>
      <c r="V22" s="20">
        <v>0.1</v>
      </c>
      <c r="W22" s="16">
        <v>76</v>
      </c>
      <c r="X22" s="16">
        <v>31</v>
      </c>
      <c r="Y22" s="16">
        <v>107</v>
      </c>
      <c r="Z22" s="20">
        <v>0.1</v>
      </c>
      <c r="AA22" s="16">
        <v>78</v>
      </c>
      <c r="AB22" s="16">
        <v>32</v>
      </c>
      <c r="AC22" s="16">
        <v>110</v>
      </c>
      <c r="AD22" s="18">
        <v>0.06</v>
      </c>
      <c r="AE22" s="16">
        <v>78</v>
      </c>
      <c r="AF22" s="16">
        <v>28</v>
      </c>
      <c r="AG22" s="16">
        <v>106</v>
      </c>
      <c r="AH22" s="20">
        <v>0.1</v>
      </c>
      <c r="AI22" s="16">
        <v>79</v>
      </c>
      <c r="AJ22" s="16">
        <v>37</v>
      </c>
      <c r="AK22" s="16">
        <f t="shared" si="0"/>
        <v>116</v>
      </c>
      <c r="AL22" s="20">
        <v>0.1</v>
      </c>
      <c r="AM22" s="16">
        <v>118</v>
      </c>
      <c r="AN22" s="16">
        <v>73</v>
      </c>
      <c r="AO22" s="16">
        <f t="shared" si="1"/>
        <v>191</v>
      </c>
      <c r="AP22" s="19">
        <v>0.1</v>
      </c>
      <c r="AQ22" s="16">
        <v>45</v>
      </c>
      <c r="AR22" s="16">
        <v>26</v>
      </c>
      <c r="AS22" s="16">
        <f t="shared" si="4"/>
        <v>71</v>
      </c>
      <c r="AT22" s="20">
        <v>0</v>
      </c>
      <c r="AU22" s="16">
        <v>45</v>
      </c>
      <c r="AV22" s="16">
        <v>25</v>
      </c>
      <c r="AW22" s="16">
        <f t="shared" si="3"/>
        <v>70</v>
      </c>
      <c r="AX22" s="21">
        <v>0</v>
      </c>
    </row>
    <row r="23" spans="1:50" ht="12.75">
      <c r="A23" s="15" t="s">
        <v>24</v>
      </c>
      <c r="B23" s="19"/>
      <c r="C23" s="19"/>
      <c r="D23" s="19"/>
      <c r="E23" s="17"/>
      <c r="F23" s="16"/>
      <c r="G23" s="16"/>
      <c r="H23" s="16"/>
      <c r="I23" s="18"/>
      <c r="J23" s="19"/>
      <c r="K23" s="19"/>
      <c r="L23" s="19"/>
      <c r="M23" s="19"/>
      <c r="N23" s="20"/>
      <c r="O23" s="19"/>
      <c r="P23" s="19"/>
      <c r="Q23" s="19"/>
      <c r="R23" s="19"/>
      <c r="S23" s="16">
        <v>97</v>
      </c>
      <c r="T23" s="16">
        <v>216</v>
      </c>
      <c r="U23" s="16">
        <v>313</v>
      </c>
      <c r="V23" s="20">
        <v>0.2</v>
      </c>
      <c r="W23" s="16"/>
      <c r="X23" s="16"/>
      <c r="Y23" s="16"/>
      <c r="Z23" s="20"/>
      <c r="AA23" s="16"/>
      <c r="AB23" s="16"/>
      <c r="AC23" s="16"/>
      <c r="AD23" s="18"/>
      <c r="AE23" s="16"/>
      <c r="AF23" s="16"/>
      <c r="AG23" s="16"/>
      <c r="AH23" s="20"/>
      <c r="AI23" s="16"/>
      <c r="AJ23" s="16"/>
      <c r="AK23" s="16"/>
      <c r="AL23" s="20"/>
      <c r="AM23" s="16"/>
      <c r="AN23" s="16"/>
      <c r="AO23" s="16"/>
      <c r="AP23" s="19"/>
      <c r="AQ23" s="16"/>
      <c r="AR23" s="16"/>
      <c r="AS23" s="16"/>
      <c r="AT23" s="20"/>
      <c r="AU23" s="16"/>
      <c r="AV23" s="16"/>
      <c r="AW23" s="16"/>
      <c r="AX23" s="21"/>
    </row>
    <row r="24" spans="1:50" ht="12.75">
      <c r="A24" s="15" t="s">
        <v>25</v>
      </c>
      <c r="B24" s="19"/>
      <c r="C24" s="19"/>
      <c r="D24" s="19"/>
      <c r="E24" s="17"/>
      <c r="F24" s="16"/>
      <c r="G24" s="16"/>
      <c r="H24" s="16"/>
      <c r="I24" s="18"/>
      <c r="J24" s="19"/>
      <c r="K24" s="19"/>
      <c r="L24" s="19"/>
      <c r="M24" s="19"/>
      <c r="N24" s="20"/>
      <c r="O24" s="19"/>
      <c r="P24" s="19"/>
      <c r="Q24" s="19"/>
      <c r="R24" s="19"/>
      <c r="S24" s="16">
        <v>372</v>
      </c>
      <c r="T24" s="16">
        <v>43</v>
      </c>
      <c r="U24" s="16">
        <v>415</v>
      </c>
      <c r="V24" s="20">
        <v>0.2</v>
      </c>
      <c r="W24" s="16"/>
      <c r="X24" s="16"/>
      <c r="Y24" s="16"/>
      <c r="Z24" s="20"/>
      <c r="AA24" s="16"/>
      <c r="AB24" s="16"/>
      <c r="AC24" s="16"/>
      <c r="AD24" s="18"/>
      <c r="AE24" s="16"/>
      <c r="AF24" s="16"/>
      <c r="AG24" s="16"/>
      <c r="AH24" s="20"/>
      <c r="AI24" s="16"/>
      <c r="AJ24" s="16"/>
      <c r="AK24" s="16"/>
      <c r="AL24" s="20"/>
      <c r="AM24" s="16"/>
      <c r="AN24" s="16"/>
      <c r="AO24" s="16"/>
      <c r="AP24" s="19"/>
      <c r="AQ24" s="16"/>
      <c r="AR24" s="16"/>
      <c r="AS24" s="16"/>
      <c r="AT24" s="20"/>
      <c r="AU24" s="16"/>
      <c r="AV24" s="16"/>
      <c r="AW24" s="16"/>
      <c r="AX24" s="21"/>
    </row>
    <row r="25" spans="1:50" ht="12.75">
      <c r="A25" s="15" t="s">
        <v>26</v>
      </c>
      <c r="B25" s="19"/>
      <c r="C25" s="19"/>
      <c r="D25" s="19"/>
      <c r="E25" s="17"/>
      <c r="F25" s="16"/>
      <c r="G25" s="16"/>
      <c r="H25" s="16"/>
      <c r="I25" s="18"/>
      <c r="J25" s="19"/>
      <c r="K25" s="19"/>
      <c r="L25" s="19"/>
      <c r="M25" s="19"/>
      <c r="N25" s="20"/>
      <c r="O25" s="19"/>
      <c r="P25" s="19"/>
      <c r="Q25" s="19"/>
      <c r="R25" s="19"/>
      <c r="S25" s="16">
        <v>79</v>
      </c>
      <c r="T25" s="16">
        <v>39</v>
      </c>
      <c r="U25" s="16">
        <v>118</v>
      </c>
      <c r="V25" s="18">
        <v>0.06</v>
      </c>
      <c r="W25" s="16"/>
      <c r="X25" s="16"/>
      <c r="Y25" s="16"/>
      <c r="Z25" s="20"/>
      <c r="AA25" s="16"/>
      <c r="AB25" s="16"/>
      <c r="AC25" s="16"/>
      <c r="AD25" s="18"/>
      <c r="AE25" s="16"/>
      <c r="AF25" s="16"/>
      <c r="AG25" s="16"/>
      <c r="AH25" s="20"/>
      <c r="AI25" s="16"/>
      <c r="AJ25" s="16"/>
      <c r="AK25" s="16"/>
      <c r="AL25" s="20"/>
      <c r="AM25" s="16"/>
      <c r="AN25" s="16"/>
      <c r="AO25" s="16"/>
      <c r="AP25" s="19"/>
      <c r="AQ25" s="16"/>
      <c r="AR25" s="16"/>
      <c r="AS25" s="16"/>
      <c r="AT25" s="20"/>
      <c r="AU25" s="16"/>
      <c r="AV25" s="16"/>
      <c r="AW25" s="16"/>
      <c r="AX25" s="21"/>
    </row>
    <row r="26" spans="1:50" ht="12.75">
      <c r="A26" s="15" t="s">
        <v>27</v>
      </c>
      <c r="B26" s="19"/>
      <c r="C26" s="19"/>
      <c r="D26" s="19"/>
      <c r="E26" s="17"/>
      <c r="F26" s="16"/>
      <c r="G26" s="16"/>
      <c r="H26" s="16"/>
      <c r="I26" s="18"/>
      <c r="J26" s="19"/>
      <c r="K26" s="19"/>
      <c r="L26" s="19"/>
      <c r="M26" s="19"/>
      <c r="N26" s="20"/>
      <c r="O26" s="19"/>
      <c r="P26" s="19"/>
      <c r="Q26" s="19"/>
      <c r="R26" s="19"/>
      <c r="S26" s="16">
        <v>236</v>
      </c>
      <c r="T26" s="16">
        <v>2</v>
      </c>
      <c r="U26" s="16">
        <v>238</v>
      </c>
      <c r="V26" s="20">
        <v>0.1</v>
      </c>
      <c r="W26" s="16"/>
      <c r="X26" s="16"/>
      <c r="Y26" s="16"/>
      <c r="Z26" s="20"/>
      <c r="AA26" s="16"/>
      <c r="AB26" s="16"/>
      <c r="AC26" s="16"/>
      <c r="AD26" s="18"/>
      <c r="AE26" s="16"/>
      <c r="AF26" s="16"/>
      <c r="AG26" s="16"/>
      <c r="AH26" s="20"/>
      <c r="AI26" s="16"/>
      <c r="AJ26" s="16"/>
      <c r="AK26" s="16"/>
      <c r="AL26" s="20"/>
      <c r="AM26" s="16"/>
      <c r="AN26" s="16"/>
      <c r="AO26" s="16"/>
      <c r="AP26" s="19"/>
      <c r="AQ26" s="16"/>
      <c r="AR26" s="16"/>
      <c r="AS26" s="16"/>
      <c r="AT26" s="20"/>
      <c r="AU26" s="16"/>
      <c r="AV26" s="16"/>
      <c r="AW26" s="16"/>
      <c r="AX26" s="21"/>
    </row>
    <row r="27" spans="1:50" ht="12.75">
      <c r="A27" s="15" t="s">
        <v>28</v>
      </c>
      <c r="B27" s="19"/>
      <c r="C27" s="19"/>
      <c r="D27" s="19"/>
      <c r="E27" s="17"/>
      <c r="F27" s="16"/>
      <c r="G27" s="16"/>
      <c r="H27" s="16"/>
      <c r="I27" s="18"/>
      <c r="J27" s="19"/>
      <c r="K27" s="16">
        <v>391</v>
      </c>
      <c r="L27" s="16">
        <v>718</v>
      </c>
      <c r="M27" s="16">
        <v>1109</v>
      </c>
      <c r="N27" s="20">
        <v>0.6</v>
      </c>
      <c r="O27" s="16">
        <v>1187</v>
      </c>
      <c r="P27" s="16">
        <v>689</v>
      </c>
      <c r="Q27" s="16">
        <v>1876</v>
      </c>
      <c r="R27" s="16">
        <v>0.9</v>
      </c>
      <c r="S27" s="16"/>
      <c r="T27" s="16"/>
      <c r="U27" s="16"/>
      <c r="V27" s="20"/>
      <c r="W27" s="16"/>
      <c r="X27" s="16"/>
      <c r="Y27" s="16"/>
      <c r="Z27" s="20"/>
      <c r="AA27" s="16"/>
      <c r="AB27" s="16"/>
      <c r="AC27" s="16"/>
      <c r="AD27" s="18"/>
      <c r="AE27" s="16"/>
      <c r="AF27" s="16"/>
      <c r="AG27" s="16"/>
      <c r="AH27" s="20"/>
      <c r="AI27" s="16"/>
      <c r="AJ27" s="16"/>
      <c r="AK27" s="16"/>
      <c r="AL27" s="20"/>
      <c r="AM27" s="16"/>
      <c r="AN27" s="16"/>
      <c r="AO27" s="16"/>
      <c r="AP27" s="19"/>
      <c r="AQ27" s="16"/>
      <c r="AR27" s="16"/>
      <c r="AS27" s="16"/>
      <c r="AT27" s="20"/>
      <c r="AU27" s="16"/>
      <c r="AV27" s="16"/>
      <c r="AW27" s="16"/>
      <c r="AX27" s="21"/>
    </row>
    <row r="28" spans="1:50" ht="12.75">
      <c r="A28" s="15" t="s">
        <v>29</v>
      </c>
      <c r="B28" s="16">
        <v>10114</v>
      </c>
      <c r="C28" s="16">
        <v>16988</v>
      </c>
      <c r="D28" s="16">
        <v>27102</v>
      </c>
      <c r="E28" s="17">
        <v>15.37</v>
      </c>
      <c r="F28" s="16">
        <v>7546</v>
      </c>
      <c r="G28" s="16">
        <v>11135</v>
      </c>
      <c r="H28" s="16">
        <v>18681</v>
      </c>
      <c r="I28" s="18">
        <v>11.28</v>
      </c>
      <c r="J28" s="19"/>
      <c r="K28" s="16">
        <v>1244</v>
      </c>
      <c r="L28" s="16">
        <v>1259</v>
      </c>
      <c r="M28" s="16">
        <v>2503</v>
      </c>
      <c r="N28" s="20">
        <v>1.4</v>
      </c>
      <c r="O28" s="16">
        <v>1480</v>
      </c>
      <c r="P28" s="16">
        <v>1025</v>
      </c>
      <c r="Q28" s="16">
        <v>2505</v>
      </c>
      <c r="R28" s="16">
        <v>1</v>
      </c>
      <c r="S28" s="19"/>
      <c r="T28" s="19"/>
      <c r="U28" s="19"/>
      <c r="V28" s="20"/>
      <c r="W28" s="16">
        <v>134</v>
      </c>
      <c r="X28" s="16">
        <v>46</v>
      </c>
      <c r="Y28" s="16">
        <v>180</v>
      </c>
      <c r="Z28" s="20">
        <v>0.1</v>
      </c>
      <c r="AA28" s="16">
        <v>153</v>
      </c>
      <c r="AB28" s="16">
        <v>60</v>
      </c>
      <c r="AC28" s="16">
        <v>213</v>
      </c>
      <c r="AD28" s="18">
        <v>0.12</v>
      </c>
      <c r="AE28" s="16">
        <v>238</v>
      </c>
      <c r="AF28" s="16">
        <v>49</v>
      </c>
      <c r="AG28" s="16">
        <v>287</v>
      </c>
      <c r="AH28" s="20">
        <v>0.2</v>
      </c>
      <c r="AI28" s="16">
        <v>189</v>
      </c>
      <c r="AJ28" s="16">
        <v>178</v>
      </c>
      <c r="AK28" s="16">
        <f t="shared" si="0"/>
        <v>367</v>
      </c>
      <c r="AL28" s="20">
        <v>0.2</v>
      </c>
      <c r="AM28" s="16">
        <v>76</v>
      </c>
      <c r="AN28" s="16">
        <v>37</v>
      </c>
      <c r="AO28" s="16">
        <f t="shared" si="1"/>
        <v>113</v>
      </c>
      <c r="AP28" s="19">
        <v>0.1</v>
      </c>
      <c r="AQ28" s="16">
        <v>991</v>
      </c>
      <c r="AR28" s="16">
        <v>697</v>
      </c>
      <c r="AS28" s="16">
        <f>SUM(AQ28:AR28)</f>
        <v>1688</v>
      </c>
      <c r="AT28" s="20">
        <v>1.1</v>
      </c>
      <c r="AU28" s="16">
        <v>1028</v>
      </c>
      <c r="AV28" s="16">
        <v>691</v>
      </c>
      <c r="AW28" s="16">
        <f t="shared" si="3"/>
        <v>1719</v>
      </c>
      <c r="AX28" s="21">
        <v>1.2</v>
      </c>
    </row>
    <row r="29" spans="1:50" ht="12.75">
      <c r="A29" s="15" t="s">
        <v>30</v>
      </c>
      <c r="B29" s="19"/>
      <c r="C29" s="19"/>
      <c r="D29" s="19"/>
      <c r="E29" s="17"/>
      <c r="F29" s="16"/>
      <c r="G29" s="16"/>
      <c r="H29" s="16"/>
      <c r="I29" s="18"/>
      <c r="J29" s="19"/>
      <c r="K29" s="19"/>
      <c r="L29" s="19"/>
      <c r="M29" s="19"/>
      <c r="N29" s="20"/>
      <c r="O29" s="19"/>
      <c r="P29" s="19"/>
      <c r="Q29" s="19"/>
      <c r="R29" s="19"/>
      <c r="S29" s="19"/>
      <c r="T29" s="19"/>
      <c r="U29" s="19"/>
      <c r="V29" s="20"/>
      <c r="W29" s="16"/>
      <c r="X29" s="16"/>
      <c r="Y29" s="16"/>
      <c r="Z29" s="20"/>
      <c r="AA29" s="19"/>
      <c r="AB29" s="19"/>
      <c r="AC29" s="19"/>
      <c r="AD29" s="18"/>
      <c r="AE29" s="19"/>
      <c r="AF29" s="19"/>
      <c r="AG29" s="19"/>
      <c r="AH29" s="20"/>
      <c r="AI29" s="16">
        <v>139</v>
      </c>
      <c r="AJ29" s="16">
        <v>159</v>
      </c>
      <c r="AK29" s="16">
        <f t="shared" si="0"/>
        <v>298</v>
      </c>
      <c r="AL29" s="20">
        <v>0.2</v>
      </c>
      <c r="AM29" s="16"/>
      <c r="AN29" s="16"/>
      <c r="AO29" s="16"/>
      <c r="AP29" s="19"/>
      <c r="AQ29" s="19"/>
      <c r="AR29" s="19"/>
      <c r="AS29" s="19"/>
      <c r="AT29" s="20"/>
      <c r="AU29" s="16"/>
      <c r="AV29" s="16"/>
      <c r="AW29" s="16"/>
      <c r="AX29" s="21"/>
    </row>
    <row r="30" spans="1:50" ht="12.75">
      <c r="A30" s="15" t="s">
        <v>31</v>
      </c>
      <c r="B30" s="19"/>
      <c r="C30" s="19"/>
      <c r="D30" s="19"/>
      <c r="E30" s="17"/>
      <c r="F30" s="16"/>
      <c r="G30" s="16"/>
      <c r="H30" s="16"/>
      <c r="I30" s="18"/>
      <c r="J30" s="19"/>
      <c r="K30" s="19"/>
      <c r="L30" s="19"/>
      <c r="M30" s="19"/>
      <c r="N30" s="20"/>
      <c r="O30" s="19"/>
      <c r="P30" s="19"/>
      <c r="Q30" s="19"/>
      <c r="R30" s="19"/>
      <c r="S30" s="16">
        <v>1625</v>
      </c>
      <c r="T30" s="16">
        <v>718</v>
      </c>
      <c r="U30" s="16">
        <v>2343</v>
      </c>
      <c r="V30" s="20">
        <v>1.2</v>
      </c>
      <c r="W30" s="16">
        <v>1032</v>
      </c>
      <c r="X30" s="16">
        <v>437</v>
      </c>
      <c r="Y30" s="16">
        <v>1469</v>
      </c>
      <c r="Z30" s="20">
        <v>1</v>
      </c>
      <c r="AA30" s="19"/>
      <c r="AB30" s="19"/>
      <c r="AC30" s="19"/>
      <c r="AD30" s="18"/>
      <c r="AE30" s="19"/>
      <c r="AF30" s="19"/>
      <c r="AG30" s="19"/>
      <c r="AH30" s="20"/>
      <c r="AI30" s="16"/>
      <c r="AJ30" s="16"/>
      <c r="AK30" s="16"/>
      <c r="AL30" s="20"/>
      <c r="AM30" s="16"/>
      <c r="AN30" s="16"/>
      <c r="AO30" s="16"/>
      <c r="AP30" s="19"/>
      <c r="AQ30" s="19"/>
      <c r="AR30" s="19"/>
      <c r="AS30" s="19"/>
      <c r="AT30" s="20"/>
      <c r="AU30" s="16"/>
      <c r="AV30" s="16"/>
      <c r="AW30" s="16"/>
      <c r="AX30" s="21"/>
    </row>
    <row r="31" spans="1:50" ht="12.75">
      <c r="A31" s="15" t="s">
        <v>32</v>
      </c>
      <c r="B31" s="19"/>
      <c r="C31" s="19"/>
      <c r="D31" s="19"/>
      <c r="E31" s="17"/>
      <c r="F31" s="16"/>
      <c r="G31" s="16"/>
      <c r="H31" s="16"/>
      <c r="I31" s="18"/>
      <c r="J31" s="19"/>
      <c r="K31" s="19"/>
      <c r="L31" s="19"/>
      <c r="M31" s="19"/>
      <c r="N31" s="20"/>
      <c r="O31" s="19"/>
      <c r="P31" s="19"/>
      <c r="Q31" s="19"/>
      <c r="R31" s="19"/>
      <c r="S31" s="19"/>
      <c r="T31" s="19"/>
      <c r="U31" s="19"/>
      <c r="V31" s="20"/>
      <c r="W31" s="16">
        <v>199</v>
      </c>
      <c r="X31" s="16">
        <v>556</v>
      </c>
      <c r="Y31" s="16">
        <v>755</v>
      </c>
      <c r="Z31" s="20">
        <v>0.4</v>
      </c>
      <c r="AA31" s="19"/>
      <c r="AB31" s="19"/>
      <c r="AC31" s="19"/>
      <c r="AD31" s="18"/>
      <c r="AE31" s="19"/>
      <c r="AF31" s="19"/>
      <c r="AG31" s="19"/>
      <c r="AH31" s="20"/>
      <c r="AI31" s="16"/>
      <c r="AJ31" s="16"/>
      <c r="AK31" s="16"/>
      <c r="AL31" s="20"/>
      <c r="AM31" s="16"/>
      <c r="AN31" s="16"/>
      <c r="AO31" s="16"/>
      <c r="AP31" s="19"/>
      <c r="AQ31" s="19"/>
      <c r="AR31" s="19"/>
      <c r="AS31" s="19"/>
      <c r="AT31" s="20"/>
      <c r="AU31" s="16"/>
      <c r="AV31" s="16"/>
      <c r="AW31" s="16"/>
      <c r="AX31" s="21"/>
    </row>
    <row r="32" spans="1:50" ht="12.75">
      <c r="A32" s="15" t="s">
        <v>33</v>
      </c>
      <c r="B32" s="19"/>
      <c r="C32" s="19"/>
      <c r="D32" s="19"/>
      <c r="E32" s="22"/>
      <c r="F32" s="16"/>
      <c r="G32" s="16"/>
      <c r="H32" s="16"/>
      <c r="I32" s="18"/>
      <c r="J32" s="19"/>
      <c r="K32" s="19"/>
      <c r="L32" s="19"/>
      <c r="M32" s="19"/>
      <c r="N32" s="20"/>
      <c r="O32" s="19"/>
      <c r="P32" s="19"/>
      <c r="Q32" s="19"/>
      <c r="R32" s="19"/>
      <c r="S32" s="19"/>
      <c r="T32" s="19"/>
      <c r="U32" s="19"/>
      <c r="V32" s="20"/>
      <c r="W32" s="16"/>
      <c r="X32" s="16"/>
      <c r="Y32" s="16"/>
      <c r="Z32" s="20"/>
      <c r="AA32" s="19">
        <v>177</v>
      </c>
      <c r="AB32" s="19">
        <v>298</v>
      </c>
      <c r="AC32" s="19">
        <v>475</v>
      </c>
      <c r="AD32" s="18">
        <v>0.27</v>
      </c>
      <c r="AE32" s="19"/>
      <c r="AF32" s="19"/>
      <c r="AG32" s="19"/>
      <c r="AH32" s="20"/>
      <c r="AI32" s="16"/>
      <c r="AJ32" s="16"/>
      <c r="AK32" s="16"/>
      <c r="AL32" s="20"/>
      <c r="AM32" s="16">
        <v>80</v>
      </c>
      <c r="AN32" s="16">
        <v>20</v>
      </c>
      <c r="AO32" s="16">
        <f>SUM(AM32:AN32)</f>
        <v>100</v>
      </c>
      <c r="AP32" s="19">
        <v>0.4</v>
      </c>
      <c r="AQ32" s="19"/>
      <c r="AR32" s="19"/>
      <c r="AS32" s="19"/>
      <c r="AT32" s="20"/>
      <c r="AU32" s="16"/>
      <c r="AV32" s="16"/>
      <c r="AW32" s="16"/>
      <c r="AX32" s="21"/>
    </row>
    <row r="33" spans="1:50" ht="15.75" thickBot="1">
      <c r="A33" s="23" t="s">
        <v>4</v>
      </c>
      <c r="B33" s="24">
        <f aca="true" t="shared" si="5" ref="B33:G33">SUM(B5:B32)</f>
        <v>74722</v>
      </c>
      <c r="C33" s="24">
        <f t="shared" si="5"/>
        <v>101589</v>
      </c>
      <c r="D33" s="24">
        <f t="shared" si="5"/>
        <v>176311</v>
      </c>
      <c r="E33" s="25">
        <f t="shared" si="5"/>
        <v>100</v>
      </c>
      <c r="F33" s="24">
        <f t="shared" si="5"/>
        <v>67194</v>
      </c>
      <c r="G33" s="24">
        <f t="shared" si="5"/>
        <v>98377</v>
      </c>
      <c r="H33" s="24">
        <v>165571</v>
      </c>
      <c r="I33" s="26"/>
      <c r="J33" s="27"/>
      <c r="K33" s="24">
        <f aca="true" t="shared" si="6" ref="K33:Q33">SUM(K5:K32)</f>
        <v>104560</v>
      </c>
      <c r="L33" s="24">
        <f t="shared" si="6"/>
        <v>77614</v>
      </c>
      <c r="M33" s="24">
        <f t="shared" si="6"/>
        <v>182174</v>
      </c>
      <c r="N33" s="24">
        <f t="shared" si="6"/>
        <v>99.9</v>
      </c>
      <c r="O33" s="24">
        <f t="shared" si="6"/>
        <v>84482</v>
      </c>
      <c r="P33" s="24">
        <f t="shared" si="6"/>
        <v>110711</v>
      </c>
      <c r="Q33" s="24">
        <f t="shared" si="6"/>
        <v>195193</v>
      </c>
      <c r="R33" s="24">
        <v>100</v>
      </c>
      <c r="S33" s="24">
        <f>SUM(S5:S32)</f>
        <v>88592</v>
      </c>
      <c r="T33" s="24">
        <f>SUM(T5:T32)</f>
        <v>99582</v>
      </c>
      <c r="U33" s="24">
        <f>SUM(U5:U32)</f>
        <v>188174</v>
      </c>
      <c r="V33" s="24">
        <f>SUM(V5:V32)</f>
        <v>99.75999999999998</v>
      </c>
      <c r="W33" s="24">
        <v>87747</v>
      </c>
      <c r="X33" s="24">
        <f>SUM(X5:X31)</f>
        <v>107913</v>
      </c>
      <c r="Y33" s="24">
        <f>SUM(Y5:Y31)</f>
        <v>195660</v>
      </c>
      <c r="Z33" s="28">
        <v>100</v>
      </c>
      <c r="AA33" s="24">
        <f>SUM(AA5:AA32)</f>
        <v>77981</v>
      </c>
      <c r="AB33" s="24">
        <f>SUM(AB5:AB32)</f>
        <v>96018</v>
      </c>
      <c r="AC33" s="24">
        <f>SUM(AC5:AC32)</f>
        <v>173999</v>
      </c>
      <c r="AD33" s="24">
        <v>100</v>
      </c>
      <c r="AE33" s="24">
        <f>SUM(AE5:AE29)</f>
        <v>79322</v>
      </c>
      <c r="AF33" s="24">
        <f>SUM(AF5:AF29)</f>
        <v>90483</v>
      </c>
      <c r="AG33" s="24">
        <f>SUM(AG5:AG29)</f>
        <v>169805</v>
      </c>
      <c r="AH33" s="24">
        <f>SUM(AH5:AH29)</f>
        <v>100.2</v>
      </c>
      <c r="AI33" s="24">
        <v>81080</v>
      </c>
      <c r="AJ33" s="24">
        <v>90830</v>
      </c>
      <c r="AK33" s="24">
        <v>171910</v>
      </c>
      <c r="AL33" s="28">
        <v>100</v>
      </c>
      <c r="AM33" s="24">
        <v>460</v>
      </c>
      <c r="AN33" s="24">
        <v>345</v>
      </c>
      <c r="AO33" s="24">
        <f>SUM(AM33:AN33)</f>
        <v>805</v>
      </c>
      <c r="AP33" s="29">
        <f>SUM(AP5:AP32)</f>
        <v>99.99999999999997</v>
      </c>
      <c r="AQ33" s="24">
        <f>SUM(AQ5:AQ29)</f>
        <v>73807</v>
      </c>
      <c r="AR33" s="24">
        <f>SUM(AR5:AR29)</f>
        <v>79148</v>
      </c>
      <c r="AS33" s="24">
        <f>SUM(AS5:AS29)</f>
        <v>152955</v>
      </c>
      <c r="AT33" s="28">
        <v>100</v>
      </c>
      <c r="AU33" s="24">
        <f>SUM(AU5:AU28)</f>
        <v>70528</v>
      </c>
      <c r="AV33" s="24">
        <f>SUM(AV5:AV28)</f>
        <v>76007</v>
      </c>
      <c r="AW33" s="24">
        <f>SUM(AW5:AW28)</f>
        <v>146535</v>
      </c>
      <c r="AX33" s="30">
        <f>SUM(AX5:AX28)</f>
        <v>100</v>
      </c>
    </row>
    <row r="34" spans="1:42" ht="12.75">
      <c r="A34" s="31" t="s">
        <v>34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</row>
  </sheetData>
  <mergeCells count="14">
    <mergeCell ref="AM3:AP3"/>
    <mergeCell ref="AQ3:AT3"/>
    <mergeCell ref="AU3:AX3"/>
    <mergeCell ref="A34:AP34"/>
    <mergeCell ref="A2:AT2"/>
    <mergeCell ref="B3:E3"/>
    <mergeCell ref="F3:I3"/>
    <mergeCell ref="K3:N3"/>
    <mergeCell ref="O3:R3"/>
    <mergeCell ref="S3:V3"/>
    <mergeCell ref="W3:Z3"/>
    <mergeCell ref="AA3:AD3"/>
    <mergeCell ref="AE3:AH3"/>
    <mergeCell ref="AI3:A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fluna</dc:creator>
  <cp:keywords/>
  <dc:description/>
  <cp:lastModifiedBy>fluna</cp:lastModifiedBy>
  <dcterms:created xsi:type="dcterms:W3CDTF">2007-12-17T13:13:16Z</dcterms:created>
  <dcterms:modified xsi:type="dcterms:W3CDTF">2007-12-17T13:13:34Z</dcterms:modified>
  <cp:category/>
  <cp:version/>
  <cp:contentType/>
  <cp:contentStatus/>
</cp:coreProperties>
</file>